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150" firstSheet="2" activeTab="5"/>
  </bookViews>
  <sheets>
    <sheet name="一般公共预算转移性决算表" sheetId="1" r:id="rId1"/>
    <sheet name="一般公共预算专项转移支付分项目" sheetId="6" r:id="rId2"/>
    <sheet name="政府性基金预算转移性收支决算表" sheetId="2" r:id="rId3"/>
    <sheet name="政府性基金分项目" sheetId="4" r:id="rId4"/>
    <sheet name="国有资本经营预算转移性收支决算表" sheetId="3" r:id="rId5"/>
    <sheet name="国有资本经营分项目" sheetId="5" r:id="rId6"/>
  </sheets>
  <externalReferences>
    <externalReference r:id="rId7"/>
  </externalReferences>
  <calcPr calcId="144525" concurrentCalc="0"/>
</workbook>
</file>

<file path=xl/sharedStrings.xml><?xml version="1.0" encoding="utf-8"?>
<sst xmlns="http://schemas.openxmlformats.org/spreadsheetml/2006/main" count="336" uniqueCount="289">
  <si>
    <t>2022年度玛纳斯县一般公共预算转移性收支情况表</t>
  </si>
  <si>
    <t>单位:万元</t>
  </si>
  <si>
    <t>预算科目</t>
  </si>
  <si>
    <t>决算数</t>
  </si>
  <si>
    <t>一、返还性收入</t>
  </si>
  <si>
    <t>　　外交</t>
  </si>
  <si>
    <t xml:space="preserve">    所得税基数返还收入</t>
  </si>
  <si>
    <t>　　国防</t>
  </si>
  <si>
    <t xml:space="preserve">    成品油税费改革税收返还收入</t>
  </si>
  <si>
    <t>　　公共安全</t>
  </si>
  <si>
    <t xml:space="preserve">    增值税税收返还收入</t>
  </si>
  <si>
    <t>　　教育</t>
  </si>
  <si>
    <t xml:space="preserve">    消费税税收返还收入</t>
  </si>
  <si>
    <t>　　科学技术</t>
  </si>
  <si>
    <t xml:space="preserve">    增值税“五五分享”税收返还收入</t>
  </si>
  <si>
    <t xml:space="preserve">    文化旅游体育与传媒</t>
  </si>
  <si>
    <t xml:space="preserve">    其他返还性收入</t>
  </si>
  <si>
    <t>　　社会保障和就业</t>
  </si>
  <si>
    <t>二、一般性转移支付收入</t>
  </si>
  <si>
    <t xml:space="preserve">    卫生健康</t>
  </si>
  <si>
    <t xml:space="preserve">    体制补助收入</t>
  </si>
  <si>
    <t>　　节能环保</t>
  </si>
  <si>
    <t xml:space="preserve">    均衡性转移支付收入</t>
  </si>
  <si>
    <t>　　城乡社区</t>
  </si>
  <si>
    <t xml:space="preserve">    县级基本财力保障机制奖补资金收入</t>
  </si>
  <si>
    <t>　　农林水</t>
  </si>
  <si>
    <t xml:space="preserve">    结算补助收入</t>
  </si>
  <si>
    <t>　　交通运输</t>
  </si>
  <si>
    <t xml:space="preserve">    资源枯竭型城市转移支付补助收入</t>
  </si>
  <si>
    <t>　　资源勘探工业信息等</t>
  </si>
  <si>
    <t xml:space="preserve">    企业事业单位划转补助收入</t>
  </si>
  <si>
    <t>　　商业服务业等</t>
  </si>
  <si>
    <t xml:space="preserve">    产粮(油)大县奖励资金收入</t>
  </si>
  <si>
    <t>　　金融</t>
  </si>
  <si>
    <t xml:space="preserve">    重点生态功能区转移支付收入</t>
  </si>
  <si>
    <t xml:space="preserve">    自然资源海洋气象等</t>
  </si>
  <si>
    <t xml:space="preserve">    固定数额补助收入</t>
  </si>
  <si>
    <t>　　住房保障</t>
  </si>
  <si>
    <t xml:space="preserve">    革命老区转移支付收入</t>
  </si>
  <si>
    <t>　　粮油物资储备</t>
  </si>
  <si>
    <t xml:space="preserve">    民族地区转移支付收入</t>
  </si>
  <si>
    <t xml:space="preserve">    灾害防治及应急管理</t>
  </si>
  <si>
    <t xml:space="preserve">    边境地区转移支付收入</t>
  </si>
  <si>
    <t>　　其他收入</t>
  </si>
  <si>
    <t xml:space="preserve">    欠发达地区转移支付收入</t>
  </si>
  <si>
    <t>四、债务(转贷)收入</t>
  </si>
  <si>
    <t xml:space="preserve">    一般公共服务共同财政事权转移支付收入  </t>
  </si>
  <si>
    <t xml:space="preserve">    地方政府一般债券(转贷)收入</t>
  </si>
  <si>
    <t xml:space="preserve">    外交共同财政事权转移支付收入  </t>
  </si>
  <si>
    <t xml:space="preserve">    地方政府向外国政府借款(转贷)收入</t>
  </si>
  <si>
    <t xml:space="preserve">    国防共同财政事权转移支付收入  </t>
  </si>
  <si>
    <t xml:space="preserve">    地方政府向国际组织借款(转贷)收入</t>
  </si>
  <si>
    <t xml:space="preserve">    公共安全共同财政事权转移支付收入  </t>
  </si>
  <si>
    <t xml:space="preserve">    地方政府其他一般债务(转贷)收入</t>
  </si>
  <si>
    <t xml:space="preserve">    教育共同财政事权转移支付收入  </t>
  </si>
  <si>
    <t>五、调入资金</t>
  </si>
  <si>
    <t xml:space="preserve">    科学技术共同财政事权转移支付收入  </t>
  </si>
  <si>
    <t xml:space="preserve">    从政府性基金预算调入 </t>
  </si>
  <si>
    <t xml:space="preserve">    文化旅游体育与传媒共同财政事权转移支付收入  </t>
  </si>
  <si>
    <t xml:space="preserve">    从国有资本经营预算调入</t>
  </si>
  <si>
    <t xml:space="preserve">    社会保障和就业共同财政事权转移支付收入  </t>
  </si>
  <si>
    <t xml:space="preserve">    从其他资金调入</t>
  </si>
  <si>
    <t xml:space="preserve">    医疗卫生共同财政事权转移支付收入  </t>
  </si>
  <si>
    <t>六、区域间转移性收入</t>
  </si>
  <si>
    <t xml:space="preserve">    节能环保共同财政事权转移支付收入  </t>
  </si>
  <si>
    <t xml:space="preserve">    接受其他地区援助收入</t>
  </si>
  <si>
    <t xml:space="preserve">    城乡社区共同财政事权转移支付收入  </t>
  </si>
  <si>
    <t xml:space="preserve">    生态保护补偿转移性收入</t>
  </si>
  <si>
    <t xml:space="preserve">    农林水共同财政事权转移支付收入  </t>
  </si>
  <si>
    <t xml:space="preserve">    土地指标调剂转移性收入</t>
  </si>
  <si>
    <t xml:space="preserve">    交通运输共同财政事权转移支付收入  </t>
  </si>
  <si>
    <t xml:space="preserve">    其他转移性收入</t>
  </si>
  <si>
    <t xml:space="preserve">    资源勘探工业信息等共同财政事权转移支付收入  </t>
  </si>
  <si>
    <t>七、上解上级支出</t>
  </si>
  <si>
    <t xml:space="preserve">    商业服务业等共同财政事权转移支付收入  </t>
  </si>
  <si>
    <t>　  体制上解支出</t>
  </si>
  <si>
    <t xml:space="preserve">    金融共同财政事权转移支付收入  </t>
  </si>
  <si>
    <t>　  专项上解支出</t>
  </si>
  <si>
    <t xml:space="preserve">    自然资源海洋气象等共同财政事权转移支付收入  </t>
  </si>
  <si>
    <t>八、债务还本支出</t>
  </si>
  <si>
    <t xml:space="preserve">    住房保障共同财政事权转移支付收入  </t>
  </si>
  <si>
    <t xml:space="preserve">    地方政府一般债券还本支出</t>
  </si>
  <si>
    <t xml:space="preserve">    粮油物资储备共同财政事权转移支付收入  </t>
  </si>
  <si>
    <t xml:space="preserve">    地方政府向外国政府借款还本支出</t>
  </si>
  <si>
    <t xml:space="preserve">    灾害防治及应急管理共同财政事权转移支付收入  </t>
  </si>
  <si>
    <t xml:space="preserve">    地方政府向国际组织借款还本支出</t>
  </si>
  <si>
    <t xml:space="preserve">    其他共同财政事权转移支付收入  </t>
  </si>
  <si>
    <t xml:space="preserve">    地方政府其他一般债务还本支出</t>
  </si>
  <si>
    <t xml:space="preserve">    增值税留抵退税转移支付收入</t>
  </si>
  <si>
    <t>九、区域间转移性支出</t>
  </si>
  <si>
    <t xml:space="preserve">    其他退税减税降费转移支付收入</t>
  </si>
  <si>
    <t xml:space="preserve">    援助其他地区支出</t>
  </si>
  <si>
    <t xml:space="preserve">    补充县区财力转移支付收入</t>
  </si>
  <si>
    <t xml:space="preserve">    生态保护补偿转移性支出</t>
  </si>
  <si>
    <t xml:space="preserve">    其他一般性转移支付收入</t>
  </si>
  <si>
    <t xml:space="preserve">    土地指标调剂转移性支出</t>
  </si>
  <si>
    <t>三、专项转移支付收入</t>
  </si>
  <si>
    <t xml:space="preserve">    其他转移性支出</t>
  </si>
  <si>
    <t>　　一般公共服务</t>
  </si>
  <si>
    <t>2022年度玛纳斯县一般公共预算专项转移支付分项目情况表</t>
  </si>
  <si>
    <t>文号</t>
  </si>
  <si>
    <t>项目名称</t>
  </si>
  <si>
    <t>昌州财预[2022]102号</t>
  </si>
  <si>
    <t>基层财政运转补助经费</t>
  </si>
  <si>
    <t>昌州财教[2022]58号</t>
  </si>
  <si>
    <t>2022年基层科普行动计划专项资金</t>
  </si>
  <si>
    <t>昌州财教[2022]56号</t>
  </si>
  <si>
    <t>昌吉州2022-2023学年义务教育段“学生饮用奶计划”补助资金</t>
  </si>
  <si>
    <t>昌州财行[2022]26号</t>
  </si>
  <si>
    <t>“三张网”建设和专职联防队员生活补贴</t>
  </si>
  <si>
    <t>昌州财建[2022]107号</t>
  </si>
  <si>
    <t>关于下达昌吉州工业园区发展专项资金的通知</t>
  </si>
  <si>
    <t>昌州财建[2022]101号</t>
  </si>
  <si>
    <t>2022年自治州葡萄酒产业高质量发展专项资金</t>
  </si>
  <si>
    <t>昌州财社[2022]70号</t>
  </si>
  <si>
    <t>提前下达2021年重大传染病防控经费</t>
  </si>
  <si>
    <t>昌州财行[2022]24号</t>
  </si>
  <si>
    <t>[政法科11.2]关于拨付2022年两新组织党建经费[第二批]的通知</t>
  </si>
  <si>
    <t>昌州财教[2022]51号</t>
  </si>
  <si>
    <t>2022年昌吉州文化润疆专项经费</t>
  </si>
  <si>
    <t>昌州财建[2022]99号</t>
  </si>
  <si>
    <t>提前下达2022年服务业发展资金</t>
  </si>
  <si>
    <t>昌州财农[2022]46号</t>
  </si>
  <si>
    <t>昌州财农[2022]46号拨付自治州2022年第一批农业产业化发展项目资金</t>
  </si>
  <si>
    <t>昌州财教[2022]52号</t>
  </si>
  <si>
    <t>2022年科技专项经费[昌州财教[2022]52号]</t>
  </si>
  <si>
    <t>昌州财农[2022]36号</t>
  </si>
  <si>
    <t>中央农村综合改革转移支付</t>
  </si>
  <si>
    <t>昌州财建[2022]92号</t>
  </si>
  <si>
    <t>2022年昌吉州房屋建筑和市政设施风险普查项目[县市]</t>
  </si>
  <si>
    <t>昌州财建[2022]80号</t>
  </si>
  <si>
    <t>基建支出</t>
  </si>
  <si>
    <t>昌州财农[2022]44号</t>
  </si>
  <si>
    <t>昌州财农[2022]44号 关于拨付2022年畜牧业高质量发展专项资金[第一批]的通知</t>
  </si>
  <si>
    <t>昌州财农[2022]43号</t>
  </si>
  <si>
    <t>昌州财农[2022]43号关于拨付2022年昌吉州现代种业发展专项资金的通知</t>
  </si>
  <si>
    <t>昌州财建[2022]93号</t>
  </si>
  <si>
    <t>外经贸专项资金</t>
  </si>
  <si>
    <t>昌州财办行[2022]18号</t>
  </si>
  <si>
    <t>2022年第二批州级信访资金</t>
  </si>
  <si>
    <t>昌州财农[2022]41号</t>
  </si>
  <si>
    <t>2022年昌吉州农业生产发展项目</t>
  </si>
  <si>
    <t>昌州财教[2022]47号</t>
  </si>
  <si>
    <t>2022年自治州“三网一员”工作经费</t>
  </si>
  <si>
    <t>昌州财建[2022]74号</t>
  </si>
  <si>
    <t>2022年昌吉州林业和草原生态修复保护及重点项目</t>
  </si>
  <si>
    <t>昌州财建[2022]82号</t>
  </si>
  <si>
    <t>2022年昌吉州冬季清洁取暖项目补助资金[第一批]</t>
  </si>
  <si>
    <t>2021年中央大气污染防治资金预算[第二批]</t>
  </si>
  <si>
    <t>昌州财建[2022]79号</t>
  </si>
  <si>
    <t>2021年度昌吉州安全生产和消防工作先进单位及县市[园区]</t>
  </si>
  <si>
    <t>昌州财建[2022]78号</t>
  </si>
  <si>
    <t>森林植被恢复费支出</t>
  </si>
  <si>
    <t>昌州财教[2022]32号</t>
  </si>
  <si>
    <t>2022年昌吉州庭州文化名家计划专项资金</t>
  </si>
  <si>
    <t>昌州财建[2022]72号</t>
  </si>
  <si>
    <t>昌州财建[2022]67号</t>
  </si>
  <si>
    <t>自治区重点技术创新专项资金</t>
  </si>
  <si>
    <t>昌州财建[2022]66号</t>
  </si>
  <si>
    <t>昌吉州2022年环保及节能减排专项经费</t>
  </si>
  <si>
    <t>昌州财行[2022]9号</t>
  </si>
  <si>
    <t>[6.21]关于拨付2022基层组织建设资金</t>
  </si>
  <si>
    <t>昌州财教[2022]11号</t>
  </si>
  <si>
    <t>自治区科技计划专项资金</t>
  </si>
  <si>
    <t>昌州财教[2022]35号</t>
  </si>
  <si>
    <t>2022年昌吉州职教联盟专项经费</t>
  </si>
  <si>
    <t>昌州财教[2022]10号</t>
  </si>
  <si>
    <t>教科文科--2022年党史学习教育工作经费</t>
  </si>
  <si>
    <t>昌州财建[2022]65号</t>
  </si>
  <si>
    <t>昌州财行[2022]15号</t>
  </si>
  <si>
    <t>[7.15]关于拨付2022年两新组织党建经费</t>
  </si>
  <si>
    <t>昌州财行[2022]16号</t>
  </si>
  <si>
    <t>[2022.7.14]关于拨付西部大学生计划昌吉地方补助经费</t>
  </si>
  <si>
    <t>昌州财农[2022]30号</t>
  </si>
  <si>
    <t>昌州财农[2022]30号关于下达2022年昌吉州水资源治理专项经费和水利高质量发展专项资金的通知</t>
  </si>
  <si>
    <t>昌州财建[2022]53号</t>
  </si>
  <si>
    <t>关于下达2022年第三批自治区预算内投资的通知</t>
  </si>
  <si>
    <t>昌州财农[2022]26号</t>
  </si>
  <si>
    <t>昌州财农[2022]26号2022年自治州农村人居环境整治资金</t>
  </si>
  <si>
    <t>昌州财行[2022]7号</t>
  </si>
  <si>
    <t>[6月8]关于拨付2021城镇化率调查经费</t>
  </si>
  <si>
    <t>昌州财建[2022]42号</t>
  </si>
  <si>
    <t>新疆地方农牧区投递员专项补贴资金</t>
  </si>
  <si>
    <t>昌州财建[2022]31号</t>
  </si>
  <si>
    <t>自治区林业发展补助资金</t>
  </si>
  <si>
    <t>昌州财办建[2022]2号</t>
  </si>
  <si>
    <t>关于下达2022年第一批自治区预算内投资[前期费]的通知</t>
  </si>
  <si>
    <t>昌州财建[2022]18号</t>
  </si>
  <si>
    <t>昌州财办建[2022]1号</t>
  </si>
  <si>
    <t>提前下达2021年中央自然灾害防治体系建设补助资金[第一批]</t>
  </si>
  <si>
    <t>昌州财行[2022]4
号</t>
  </si>
  <si>
    <t>[4月2日]关于拨付2021年度基层党建优秀县乡村党组织奖励资金的通知</t>
  </si>
  <si>
    <t>昌州财农[2021]91号</t>
  </si>
  <si>
    <t>自治区农村综合改革转移支付资金</t>
  </si>
  <si>
    <t>昌州财农[2021]90号</t>
  </si>
  <si>
    <t>昌州财行[2021]38号</t>
  </si>
  <si>
    <t>2021年食品药品监管补助</t>
  </si>
  <si>
    <t>昌州财社[2021]89号</t>
  </si>
  <si>
    <t>昌州财金[2021]61号</t>
  </si>
  <si>
    <t>关于提前下达普惠金融专项2021年中央预算指标的通知</t>
  </si>
  <si>
    <t>昌州财农[2021]68号</t>
  </si>
  <si>
    <t>中央土地指标跨省域调剂收入安排的支出预算</t>
  </si>
  <si>
    <t>2022年度玛纳斯县政府性基金预算转移性收支决算表</t>
  </si>
  <si>
    <t>单位：万元</t>
  </si>
  <si>
    <t>项目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</si>
  <si>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</si>
  <si>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</si>
  <si>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</si>
  <si>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</si>
  <si>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</si>
  <si>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</si>
  <si>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</si>
  <si>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</si>
  <si>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</si>
  <si>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</si>
  <si>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</si>
  <si>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</si>
  <si>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</si>
  <si>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</si>
  <si>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</si>
  <si>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</si>
  <si>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</si>
  <si>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</si>
  <si>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</si>
  <si>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</si>
  <si>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</si>
  <si>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</si>
  <si>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</si>
  <si>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</si>
  <si>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</si>
  <si>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</si>
  <si>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</si>
  <si>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</si>
  <si>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</si>
  <si>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</si>
  <si>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</si>
  <si>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</si>
  <si>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</si>
  <si>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</si>
  <si>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</si>
  <si>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</si>
  <si>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</si>
  <si>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</si>
  <si>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</si>
  <si>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</si>
  <si>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</si>
  <si>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</si>
  <si>
    <t>2022年度玛纳斯县政府性基金专项转移支付分项目情况表</t>
  </si>
  <si>
    <t>昌州财社[2022]26号</t>
  </si>
  <si>
    <t>中央彩票公益金用于支持社会福利事业专项资金</t>
  </si>
  <si>
    <t>昌州财社[2022]25号</t>
  </si>
  <si>
    <t>昌州财社[2022]25号关于拨付2022年州本级福利彩票公益金资助社会福利项目资金的通知</t>
  </si>
  <si>
    <t>昌州财教[2022]40号</t>
  </si>
  <si>
    <t>2022年昌吉州体育彩票公益金专项资金</t>
  </si>
  <si>
    <t>昌州财社[2022]12号</t>
  </si>
  <si>
    <t>中央专项彩票公益金支持残疾人事业发展补助资金</t>
  </si>
  <si>
    <t>昌州财综[2022]1号</t>
  </si>
  <si>
    <t>关于拨付2021年即开型体育彩票公益金返还资金的通知</t>
  </si>
  <si>
    <t>昌州财社[2021]90号</t>
  </si>
  <si>
    <t>昌州财社[2021]74号</t>
  </si>
  <si>
    <t>提前下达自治区彩票公益金资助80岁以上老年人基本生活津贴和免费体检项目资金[往后年度以此框架为准]</t>
  </si>
  <si>
    <t>昌州财社[2021]100号</t>
  </si>
  <si>
    <t>提前下达自治区孤残儿童护理补贴项目资金[往后年度以此框架为准]</t>
  </si>
  <si>
    <t>昌州财社[2021]57号</t>
  </si>
  <si>
    <t>昌州财教[2021]54号</t>
  </si>
  <si>
    <t>自治区公共体育场馆向社会免费或低收费开放补助资金</t>
  </si>
  <si>
    <t>昌州财农[2021]67号</t>
  </si>
  <si>
    <t>中央水库移民扶持基金</t>
  </si>
  <si>
    <t>2022年度玛纳斯县国有资本经营预算转移性收支决算表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</si>
  <si>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</si>
  <si>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</si>
  <si>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</si>
  <si>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</si>
  <si>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</si>
  <si>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</si>
  <si>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</si>
  <si>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</si>
  <si>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</si>
  <si>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</si>
  <si>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</si>
  <si>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</si>
  <si>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</si>
  <si>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</si>
  <si>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</si>
  <si>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2022年度玛纳斯县国有资本经营预算分项目情况表</t>
  </si>
  <si>
    <t>昌州财建[2022]95号</t>
  </si>
  <si>
    <t>2022年自治州本级国有企业退休人员社会化管理补助资金[县市]</t>
  </si>
  <si>
    <t>昌州财建[2021]109号</t>
  </si>
  <si>
    <t>提前下达中央财政2021年国有企业退休人员社会化管理补助资金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</si>
</sst>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Fill="1" applyBorder="1" applyAlignment="1" applyProtection="1">
      <alignment horizontal="righ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15;&#31639;&#33609;&#26696;\&#24635;&#20915;&#31639;\2022&#24180;&#24635;&#20915;&#31639;%207.06&#23548;&#20986;&#65288;&#33258;&#27835;&#21306;&#36820;&#2223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">
          <cell r="C6">
            <v>53602</v>
          </cell>
        </row>
        <row r="6">
          <cell r="O6">
            <v>166465</v>
          </cell>
        </row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D8">
            <v>0</v>
          </cell>
        </row>
        <row r="8">
          <cell r="P8">
            <v>0</v>
          </cell>
        </row>
        <row r="9">
          <cell r="D9">
            <v>0</v>
          </cell>
        </row>
        <row r="9">
          <cell r="P9">
            <v>0</v>
          </cell>
        </row>
        <row r="10">
          <cell r="D10">
            <v>128</v>
          </cell>
        </row>
        <row r="10">
          <cell r="P10">
            <v>0</v>
          </cell>
        </row>
        <row r="11">
          <cell r="D11">
            <v>0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0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D19">
            <v>0</v>
          </cell>
        </row>
        <row r="19">
          <cell r="P19">
            <v>0</v>
          </cell>
        </row>
        <row r="20">
          <cell r="D20">
            <v>0</v>
          </cell>
        </row>
        <row r="20">
          <cell r="P20">
            <v>0</v>
          </cell>
        </row>
        <row r="21">
          <cell r="D21">
            <v>0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30">
          <cell r="D30">
            <v>0</v>
          </cell>
        </row>
        <row r="30">
          <cell r="P30">
            <v>0</v>
          </cell>
        </row>
        <row r="31">
          <cell r="D31">
            <v>489</v>
          </cell>
        </row>
        <row r="31">
          <cell r="P31">
            <v>0</v>
          </cell>
        </row>
        <row r="32">
          <cell r="D32">
            <v>0</v>
          </cell>
        </row>
        <row r="32">
          <cell r="P32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E5">
            <v>109</v>
          </cell>
        </row>
        <row r="5">
          <cell r="J5">
            <v>121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L20" sqref="L20"/>
    </sheetView>
  </sheetViews>
  <sheetFormatPr defaultColWidth="9.14545454545454" defaultRowHeight="15"/>
  <cols>
    <col min="1" max="1" width="40.0090909090909" style="1" customWidth="1"/>
    <col min="2" max="2" width="22.3909090909091" style="1" customWidth="1"/>
    <col min="3" max="3" width="40.0090909090909" style="1" customWidth="1"/>
    <col min="4" max="4" width="22.3909090909091" style="1" customWidth="1"/>
    <col min="5" max="9" width="9.14545454545454" style="1" hidden="1" customWidth="1"/>
    <col min="10" max="256" width="9.14545454545454" style="1" customWidth="1"/>
    <col min="257" max="16384" width="9.14545454545454" style="1"/>
  </cols>
  <sheetData>
    <row r="1" s="1" customFormat="1" ht="34" customHeight="1" spans="1:4">
      <c r="A1" s="12" t="s">
        <v>0</v>
      </c>
      <c r="B1" s="12"/>
      <c r="C1" s="12"/>
      <c r="D1" s="12"/>
    </row>
    <row r="2" s="1" customFormat="1" ht="17.55" customHeight="1" spans="1:4">
      <c r="A2" s="13" t="s">
        <v>1</v>
      </c>
      <c r="B2" s="13"/>
      <c r="C2" s="13"/>
      <c r="D2" s="13"/>
    </row>
    <row r="3" s="1" customFormat="1" ht="21.8" customHeight="1" spans="1:9">
      <c r="A3" s="25" t="s">
        <v>2</v>
      </c>
      <c r="B3" s="26" t="s">
        <v>3</v>
      </c>
      <c r="C3" s="25" t="s">
        <v>2</v>
      </c>
      <c r="D3" s="26" t="s">
        <v>3</v>
      </c>
      <c r="E3" s="24"/>
      <c r="F3" s="24"/>
      <c r="G3" s="24"/>
      <c r="H3" s="24"/>
      <c r="I3" s="24"/>
    </row>
    <row r="4" s="1" customFormat="1" ht="15.55" customHeight="1" spans="1:9">
      <c r="A4" s="27" t="s">
        <v>4</v>
      </c>
      <c r="B4" s="16">
        <v>5423</v>
      </c>
      <c r="C4" s="28" t="s">
        <v>5</v>
      </c>
      <c r="D4" s="16">
        <v>0</v>
      </c>
      <c r="E4" s="29"/>
      <c r="F4" s="24"/>
      <c r="G4" s="24"/>
      <c r="H4" s="24"/>
      <c r="I4" s="24"/>
    </row>
    <row r="5" s="1" customFormat="1" ht="17" customHeight="1" spans="1:9">
      <c r="A5" s="27" t="s">
        <v>6</v>
      </c>
      <c r="B5" s="16">
        <v>714</v>
      </c>
      <c r="C5" s="28" t="s">
        <v>7</v>
      </c>
      <c r="D5" s="16">
        <v>0</v>
      </c>
      <c r="E5" s="29"/>
      <c r="F5" s="24"/>
      <c r="G5" s="24"/>
      <c r="H5" s="24"/>
      <c r="I5" s="24"/>
    </row>
    <row r="6" s="1" customFormat="1" ht="17" customHeight="1" spans="1:9">
      <c r="A6" s="27" t="s">
        <v>8</v>
      </c>
      <c r="B6" s="16">
        <v>0</v>
      </c>
      <c r="C6" s="28" t="s">
        <v>9</v>
      </c>
      <c r="D6" s="16">
        <v>0</v>
      </c>
      <c r="E6" s="29"/>
      <c r="F6" s="24"/>
      <c r="G6" s="24"/>
      <c r="H6" s="24"/>
      <c r="I6" s="24"/>
    </row>
    <row r="7" s="1" customFormat="1" ht="17" customHeight="1" spans="1:9">
      <c r="A7" s="27" t="s">
        <v>10</v>
      </c>
      <c r="B7" s="16">
        <v>1742</v>
      </c>
      <c r="C7" s="28" t="s">
        <v>11</v>
      </c>
      <c r="D7" s="16">
        <v>240</v>
      </c>
      <c r="E7" s="29"/>
      <c r="F7" s="24"/>
      <c r="G7" s="24"/>
      <c r="H7" s="24"/>
      <c r="I7" s="24"/>
    </row>
    <row r="8" s="1" customFormat="1" ht="17" customHeight="1" spans="1:9">
      <c r="A8" s="27" t="s">
        <v>12</v>
      </c>
      <c r="B8" s="16">
        <v>151</v>
      </c>
      <c r="C8" s="28" t="s">
        <v>13</v>
      </c>
      <c r="D8" s="16">
        <v>56</v>
      </c>
      <c r="E8" s="29"/>
      <c r="F8" s="24"/>
      <c r="G8" s="24"/>
      <c r="H8" s="24"/>
      <c r="I8" s="24"/>
    </row>
    <row r="9" s="1" customFormat="1" ht="17" customHeight="1" spans="1:9">
      <c r="A9" s="27" t="s">
        <v>14</v>
      </c>
      <c r="B9" s="16">
        <v>0</v>
      </c>
      <c r="C9" s="28" t="s">
        <v>15</v>
      </c>
      <c r="D9" s="16">
        <v>8</v>
      </c>
      <c r="E9" s="29"/>
      <c r="F9" s="24"/>
      <c r="G9" s="24"/>
      <c r="H9" s="24"/>
      <c r="I9" s="24"/>
    </row>
    <row r="10" s="1" customFormat="1" ht="17" customHeight="1" spans="1:9">
      <c r="A10" s="27" t="s">
        <v>16</v>
      </c>
      <c r="B10" s="16">
        <v>2816</v>
      </c>
      <c r="C10" s="28" t="s">
        <v>17</v>
      </c>
      <c r="D10" s="16">
        <v>0</v>
      </c>
      <c r="E10" s="29"/>
      <c r="F10" s="24"/>
      <c r="G10" s="24"/>
      <c r="H10" s="24"/>
      <c r="I10" s="24"/>
    </row>
    <row r="11" s="1" customFormat="1" ht="17" customHeight="1" spans="1:9">
      <c r="A11" s="27" t="s">
        <v>18</v>
      </c>
      <c r="B11" s="16">
        <v>193058</v>
      </c>
      <c r="C11" s="28" t="s">
        <v>19</v>
      </c>
      <c r="D11" s="16">
        <v>197</v>
      </c>
      <c r="E11" s="29"/>
      <c r="F11" s="24"/>
      <c r="G11" s="24"/>
      <c r="H11" s="24"/>
      <c r="I11" s="24"/>
    </row>
    <row r="12" s="1" customFormat="1" ht="17" customHeight="1" spans="1:9">
      <c r="A12" s="27" t="s">
        <v>20</v>
      </c>
      <c r="B12" s="16">
        <v>3206</v>
      </c>
      <c r="C12" s="28" t="s">
        <v>21</v>
      </c>
      <c r="D12" s="16">
        <v>8993</v>
      </c>
      <c r="E12" s="29"/>
      <c r="F12" s="24"/>
      <c r="G12" s="24"/>
      <c r="H12" s="24"/>
      <c r="I12" s="24"/>
    </row>
    <row r="13" s="1" customFormat="1" ht="17" customHeight="1" spans="1:9">
      <c r="A13" s="27" t="s">
        <v>22</v>
      </c>
      <c r="B13" s="16">
        <v>12318</v>
      </c>
      <c r="C13" s="28" t="s">
        <v>23</v>
      </c>
      <c r="D13" s="16">
        <v>160</v>
      </c>
      <c r="E13" s="29"/>
      <c r="F13" s="24"/>
      <c r="G13" s="24"/>
      <c r="H13" s="24"/>
      <c r="I13" s="24"/>
    </row>
    <row r="14" s="1" customFormat="1" ht="17" customHeight="1" spans="1:9">
      <c r="A14" s="27" t="s">
        <v>24</v>
      </c>
      <c r="B14" s="16">
        <v>12953</v>
      </c>
      <c r="C14" s="28" t="s">
        <v>25</v>
      </c>
      <c r="D14" s="16">
        <v>6380</v>
      </c>
      <c r="E14" s="29"/>
      <c r="F14" s="24"/>
      <c r="G14" s="24"/>
      <c r="H14" s="24"/>
      <c r="I14" s="24"/>
    </row>
    <row r="15" s="1" customFormat="1" ht="17" customHeight="1" spans="1:9">
      <c r="A15" s="27" t="s">
        <v>26</v>
      </c>
      <c r="B15" s="16">
        <v>755</v>
      </c>
      <c r="C15" s="28" t="s">
        <v>27</v>
      </c>
      <c r="D15" s="16">
        <v>0</v>
      </c>
      <c r="E15" s="29"/>
      <c r="F15" s="24"/>
      <c r="G15" s="24"/>
      <c r="H15" s="24"/>
      <c r="I15" s="24"/>
    </row>
    <row r="16" s="1" customFormat="1" ht="17" customHeight="1" spans="1:9">
      <c r="A16" s="27" t="s">
        <v>28</v>
      </c>
      <c r="B16" s="16">
        <v>0</v>
      </c>
      <c r="C16" s="28" t="s">
        <v>29</v>
      </c>
      <c r="D16" s="16">
        <v>594</v>
      </c>
      <c r="E16" s="29"/>
      <c r="F16" s="24"/>
      <c r="G16" s="24"/>
      <c r="H16" s="24"/>
      <c r="I16" s="24"/>
    </row>
    <row r="17" s="1" customFormat="1" ht="17" customHeight="1" spans="1:9">
      <c r="A17" s="27" t="s">
        <v>30</v>
      </c>
      <c r="B17" s="16">
        <v>0</v>
      </c>
      <c r="C17" s="28" t="s">
        <v>31</v>
      </c>
      <c r="D17" s="16">
        <v>85</v>
      </c>
      <c r="E17" s="29"/>
      <c r="F17" s="24"/>
      <c r="G17" s="24"/>
      <c r="H17" s="24"/>
      <c r="I17" s="24"/>
    </row>
    <row r="18" s="1" customFormat="1" ht="17" customHeight="1" spans="1:9">
      <c r="A18" s="27" t="s">
        <v>32</v>
      </c>
      <c r="B18" s="16">
        <v>3000</v>
      </c>
      <c r="C18" s="28" t="s">
        <v>33</v>
      </c>
      <c r="D18" s="16">
        <v>0</v>
      </c>
      <c r="E18" s="29"/>
      <c r="F18" s="24"/>
      <c r="G18" s="24"/>
      <c r="H18" s="24"/>
      <c r="I18" s="24"/>
    </row>
    <row r="19" s="1" customFormat="1" ht="17" customHeight="1" spans="1:9">
      <c r="A19" s="27" t="s">
        <v>34</v>
      </c>
      <c r="B19" s="16">
        <v>3766</v>
      </c>
      <c r="C19" s="28" t="s">
        <v>35</v>
      </c>
      <c r="D19" s="16">
        <v>0</v>
      </c>
      <c r="E19" s="29"/>
      <c r="F19" s="24"/>
      <c r="G19" s="24"/>
      <c r="H19" s="24"/>
      <c r="I19" s="24"/>
    </row>
    <row r="20" s="1" customFormat="1" ht="17" customHeight="1" spans="1:9">
      <c r="A20" s="27" t="s">
        <v>36</v>
      </c>
      <c r="B20" s="16">
        <v>23903</v>
      </c>
      <c r="C20" s="28" t="s">
        <v>37</v>
      </c>
      <c r="D20" s="16">
        <v>3300</v>
      </c>
      <c r="E20" s="29"/>
      <c r="F20" s="24"/>
      <c r="G20" s="24"/>
      <c r="H20" s="24"/>
      <c r="I20" s="24"/>
    </row>
    <row r="21" s="1" customFormat="1" ht="17" customHeight="1" spans="1:9">
      <c r="A21" s="27" t="s">
        <v>38</v>
      </c>
      <c r="B21" s="16">
        <v>0</v>
      </c>
      <c r="C21" s="28" t="s">
        <v>39</v>
      </c>
      <c r="D21" s="16">
        <v>0</v>
      </c>
      <c r="E21" s="29"/>
      <c r="F21" s="24"/>
      <c r="G21" s="24"/>
      <c r="H21" s="24"/>
      <c r="I21" s="24"/>
    </row>
    <row r="22" s="1" customFormat="1" ht="17" customHeight="1" spans="1:9">
      <c r="A22" s="27" t="s">
        <v>40</v>
      </c>
      <c r="B22" s="16">
        <v>0</v>
      </c>
      <c r="C22" s="28" t="s">
        <v>41</v>
      </c>
      <c r="D22" s="16">
        <v>98</v>
      </c>
      <c r="E22" s="29"/>
      <c r="F22" s="24"/>
      <c r="G22" s="24"/>
      <c r="H22" s="24"/>
      <c r="I22" s="24"/>
    </row>
    <row r="23" s="1" customFormat="1" ht="17" customHeight="1" spans="1:9">
      <c r="A23" s="27" t="s">
        <v>42</v>
      </c>
      <c r="B23" s="16">
        <v>0</v>
      </c>
      <c r="C23" s="28" t="s">
        <v>43</v>
      </c>
      <c r="D23" s="16">
        <v>227</v>
      </c>
      <c r="E23" s="29"/>
      <c r="F23" s="24"/>
      <c r="G23" s="24"/>
      <c r="H23" s="24"/>
      <c r="I23" s="24"/>
    </row>
    <row r="24" s="1" customFormat="1" ht="17" customHeight="1" spans="1:9">
      <c r="A24" s="27" t="s">
        <v>44</v>
      </c>
      <c r="B24" s="16">
        <v>12461</v>
      </c>
      <c r="C24" s="28" t="s">
        <v>45</v>
      </c>
      <c r="D24" s="16">
        <v>43000</v>
      </c>
      <c r="E24" s="29"/>
      <c r="F24" s="24"/>
      <c r="G24" s="24"/>
      <c r="H24" s="24"/>
      <c r="I24" s="24"/>
    </row>
    <row r="25" s="1" customFormat="1" ht="17" customHeight="1" spans="1:9">
      <c r="A25" s="27" t="s">
        <v>46</v>
      </c>
      <c r="B25" s="16">
        <v>278</v>
      </c>
      <c r="C25" s="28" t="s">
        <v>47</v>
      </c>
      <c r="D25" s="16">
        <v>43000</v>
      </c>
      <c r="E25" s="29"/>
      <c r="F25" s="24"/>
      <c r="G25" s="24"/>
      <c r="H25" s="24"/>
      <c r="I25" s="24"/>
    </row>
    <row r="26" s="1" customFormat="1" ht="17" customHeight="1" spans="1:9">
      <c r="A26" s="27" t="s">
        <v>48</v>
      </c>
      <c r="B26" s="16">
        <v>0</v>
      </c>
      <c r="C26" s="28" t="s">
        <v>49</v>
      </c>
      <c r="D26" s="16">
        <v>0</v>
      </c>
      <c r="E26" s="29"/>
      <c r="F26" s="24"/>
      <c r="G26" s="24"/>
      <c r="H26" s="24"/>
      <c r="I26" s="24"/>
    </row>
    <row r="27" s="1" customFormat="1" ht="17" customHeight="1" spans="1:9">
      <c r="A27" s="27" t="s">
        <v>50</v>
      </c>
      <c r="B27" s="16">
        <v>0</v>
      </c>
      <c r="C27" s="28" t="s">
        <v>51</v>
      </c>
      <c r="D27" s="16">
        <v>0</v>
      </c>
      <c r="E27" s="29"/>
      <c r="F27" s="24"/>
      <c r="G27" s="24"/>
      <c r="H27" s="24"/>
      <c r="I27" s="24"/>
    </row>
    <row r="28" s="1" customFormat="1" ht="17" customHeight="1" spans="1:9">
      <c r="A28" s="27" t="s">
        <v>52</v>
      </c>
      <c r="B28" s="16">
        <v>1430</v>
      </c>
      <c r="C28" s="28" t="s">
        <v>53</v>
      </c>
      <c r="D28" s="16">
        <v>0</v>
      </c>
      <c r="E28" s="29"/>
      <c r="F28" s="24"/>
      <c r="G28" s="24"/>
      <c r="H28" s="24"/>
      <c r="I28" s="24"/>
    </row>
    <row r="29" s="1" customFormat="1" ht="17" customHeight="1" spans="1:9">
      <c r="A29" s="27" t="s">
        <v>54</v>
      </c>
      <c r="B29" s="16">
        <v>6788</v>
      </c>
      <c r="C29" s="28" t="s">
        <v>55</v>
      </c>
      <c r="D29" s="16">
        <v>9501</v>
      </c>
      <c r="E29" s="29"/>
      <c r="F29" s="24"/>
      <c r="G29" s="24"/>
      <c r="H29" s="24"/>
      <c r="I29" s="24"/>
    </row>
    <row r="30" s="1" customFormat="1" ht="17" customHeight="1" spans="1:9">
      <c r="A30" s="27" t="s">
        <v>56</v>
      </c>
      <c r="B30" s="16">
        <v>55</v>
      </c>
      <c r="C30" s="28" t="s">
        <v>57</v>
      </c>
      <c r="D30" s="16">
        <v>2513</v>
      </c>
      <c r="E30" s="29"/>
      <c r="F30" s="24"/>
      <c r="G30" s="24"/>
      <c r="H30" s="24"/>
      <c r="I30" s="24"/>
    </row>
    <row r="31" s="1" customFormat="1" ht="17" customHeight="1" spans="1:9">
      <c r="A31" s="27" t="s">
        <v>58</v>
      </c>
      <c r="B31" s="16">
        <v>793</v>
      </c>
      <c r="C31" s="28" t="s">
        <v>59</v>
      </c>
      <c r="D31" s="16">
        <v>0</v>
      </c>
      <c r="E31" s="29"/>
      <c r="F31" s="24"/>
      <c r="G31" s="24"/>
      <c r="H31" s="24"/>
      <c r="I31" s="24"/>
    </row>
    <row r="32" s="1" customFormat="1" ht="17" customHeight="1" spans="1:9">
      <c r="A32" s="27" t="s">
        <v>60</v>
      </c>
      <c r="B32" s="16">
        <v>7692</v>
      </c>
      <c r="C32" s="28" t="s">
        <v>61</v>
      </c>
      <c r="D32" s="16">
        <v>6988</v>
      </c>
      <c r="E32" s="29"/>
      <c r="F32" s="24"/>
      <c r="G32" s="24"/>
      <c r="H32" s="24"/>
      <c r="I32" s="24"/>
    </row>
    <row r="33" s="1" customFormat="1" ht="17" customHeight="1" spans="1:9">
      <c r="A33" s="27" t="s">
        <v>62</v>
      </c>
      <c r="B33" s="16">
        <v>6895</v>
      </c>
      <c r="C33" s="28" t="s">
        <v>63</v>
      </c>
      <c r="D33" s="16">
        <v>0</v>
      </c>
      <c r="E33" s="29"/>
      <c r="F33" s="24"/>
      <c r="G33" s="24"/>
      <c r="H33" s="24"/>
      <c r="I33" s="24"/>
    </row>
    <row r="34" s="1" customFormat="1" ht="17" customHeight="1" spans="1:9">
      <c r="A34" s="27" t="s">
        <v>64</v>
      </c>
      <c r="B34" s="16">
        <v>2959</v>
      </c>
      <c r="C34" s="28" t="s">
        <v>65</v>
      </c>
      <c r="D34" s="16">
        <v>0</v>
      </c>
      <c r="E34" s="29"/>
      <c r="F34" s="24"/>
      <c r="G34" s="24"/>
      <c r="H34" s="24"/>
      <c r="I34" s="24"/>
    </row>
    <row r="35" s="1" customFormat="1" ht="17" customHeight="1" spans="1:9">
      <c r="A35" s="27" t="s">
        <v>66</v>
      </c>
      <c r="B35" s="16">
        <v>0</v>
      </c>
      <c r="C35" s="28" t="s">
        <v>67</v>
      </c>
      <c r="D35" s="16">
        <v>0</v>
      </c>
      <c r="E35" s="29"/>
      <c r="F35" s="24"/>
      <c r="G35" s="24"/>
      <c r="H35" s="24"/>
      <c r="I35" s="24"/>
    </row>
    <row r="36" s="1" customFormat="1" ht="17" customHeight="1" spans="1:9">
      <c r="A36" s="27" t="s">
        <v>68</v>
      </c>
      <c r="B36" s="16">
        <v>38123</v>
      </c>
      <c r="C36" s="28" t="s">
        <v>69</v>
      </c>
      <c r="D36" s="16">
        <v>0</v>
      </c>
      <c r="E36" s="29"/>
      <c r="F36" s="24"/>
      <c r="G36" s="24"/>
      <c r="H36" s="24"/>
      <c r="I36" s="24"/>
    </row>
    <row r="37" s="1" customFormat="1" ht="17" customHeight="1" spans="1:9">
      <c r="A37" s="27" t="s">
        <v>70</v>
      </c>
      <c r="B37" s="16">
        <v>2587</v>
      </c>
      <c r="C37" s="28" t="s">
        <v>71</v>
      </c>
      <c r="D37" s="16">
        <v>0</v>
      </c>
      <c r="E37" s="29"/>
      <c r="F37" s="24"/>
      <c r="G37" s="24"/>
      <c r="H37" s="24"/>
      <c r="I37" s="24"/>
    </row>
    <row r="38" s="1" customFormat="1" ht="17" customHeight="1" spans="1:9">
      <c r="A38" s="27" t="s">
        <v>72</v>
      </c>
      <c r="B38" s="16">
        <v>1800</v>
      </c>
      <c r="C38" s="28" t="s">
        <v>73</v>
      </c>
      <c r="D38" s="16">
        <v>17837</v>
      </c>
      <c r="E38" s="29"/>
      <c r="F38" s="24"/>
      <c r="G38" s="24"/>
      <c r="H38" s="24"/>
      <c r="I38" s="24"/>
    </row>
    <row r="39" s="1" customFormat="1" ht="17" customHeight="1" spans="1:9">
      <c r="A39" s="27" t="s">
        <v>74</v>
      </c>
      <c r="B39" s="16">
        <v>0</v>
      </c>
      <c r="C39" s="28" t="s">
        <v>75</v>
      </c>
      <c r="D39" s="16">
        <v>0</v>
      </c>
      <c r="E39" s="29"/>
      <c r="F39" s="24"/>
      <c r="G39" s="24"/>
      <c r="H39" s="24"/>
      <c r="I39" s="24"/>
    </row>
    <row r="40" s="1" customFormat="1" ht="17" customHeight="1" spans="1:9">
      <c r="A40" s="27" t="s">
        <v>76</v>
      </c>
      <c r="B40" s="16">
        <v>0</v>
      </c>
      <c r="C40" s="30" t="s">
        <v>77</v>
      </c>
      <c r="D40" s="19">
        <v>17837</v>
      </c>
      <c r="E40" s="29"/>
      <c r="F40" s="24"/>
      <c r="G40" s="24"/>
      <c r="H40" s="24"/>
      <c r="I40" s="24"/>
    </row>
    <row r="41" s="1" customFormat="1" ht="17" customHeight="1" spans="1:9">
      <c r="A41" s="27" t="s">
        <v>78</v>
      </c>
      <c r="B41" s="31">
        <v>0</v>
      </c>
      <c r="C41" s="27" t="s">
        <v>79</v>
      </c>
      <c r="D41" s="16">
        <v>8727</v>
      </c>
      <c r="E41" s="29"/>
      <c r="F41" s="24"/>
      <c r="G41" s="24"/>
      <c r="H41" s="24"/>
      <c r="I41" s="24"/>
    </row>
    <row r="42" s="1" customFormat="1" ht="17" customHeight="1" spans="1:9">
      <c r="A42" s="27" t="s">
        <v>80</v>
      </c>
      <c r="B42" s="31">
        <v>1359</v>
      </c>
      <c r="C42" s="27" t="s">
        <v>81</v>
      </c>
      <c r="D42" s="16">
        <v>8727</v>
      </c>
      <c r="E42" s="29"/>
      <c r="F42" s="24"/>
      <c r="G42" s="24"/>
      <c r="H42" s="24"/>
      <c r="I42" s="24"/>
    </row>
    <row r="43" s="1" customFormat="1" ht="17" customHeight="1" spans="1:9">
      <c r="A43" s="27" t="s">
        <v>82</v>
      </c>
      <c r="B43" s="31">
        <v>0</v>
      </c>
      <c r="C43" s="27" t="s">
        <v>83</v>
      </c>
      <c r="D43" s="16">
        <v>0</v>
      </c>
      <c r="E43" s="29"/>
      <c r="F43" s="24"/>
      <c r="G43" s="24"/>
      <c r="H43" s="24"/>
      <c r="I43" s="24"/>
    </row>
    <row r="44" s="1" customFormat="1" ht="17" customHeight="1" spans="1:9">
      <c r="A44" s="27" t="s">
        <v>84</v>
      </c>
      <c r="B44" s="31">
        <v>1</v>
      </c>
      <c r="C44" s="27" t="s">
        <v>85</v>
      </c>
      <c r="D44" s="16">
        <v>0</v>
      </c>
      <c r="E44" s="29"/>
      <c r="F44" s="24"/>
      <c r="G44" s="24"/>
      <c r="H44" s="24"/>
      <c r="I44" s="24"/>
    </row>
    <row r="45" s="1" customFormat="1" ht="17" customHeight="1" spans="1:9">
      <c r="A45" s="27" t="s">
        <v>86</v>
      </c>
      <c r="B45" s="32">
        <v>0</v>
      </c>
      <c r="C45" s="27" t="s">
        <v>87</v>
      </c>
      <c r="D45" s="16">
        <v>0</v>
      </c>
      <c r="E45" s="29"/>
      <c r="F45" s="24"/>
      <c r="G45" s="24"/>
      <c r="H45" s="24"/>
      <c r="I45" s="24"/>
    </row>
    <row r="46" s="1" customFormat="1" ht="15.55" customHeight="1" spans="1:9">
      <c r="A46" s="20" t="s">
        <v>88</v>
      </c>
      <c r="B46" s="19">
        <v>6251</v>
      </c>
      <c r="C46" s="33" t="s">
        <v>89</v>
      </c>
      <c r="D46" s="22">
        <v>0</v>
      </c>
      <c r="E46" s="29"/>
      <c r="F46" s="24"/>
      <c r="G46" s="24"/>
      <c r="H46" s="24"/>
      <c r="I46" s="24"/>
    </row>
    <row r="47" s="1" customFormat="1" ht="15.55" customHeight="1" spans="1:9">
      <c r="A47" s="28" t="s">
        <v>90</v>
      </c>
      <c r="B47" s="19">
        <v>1323</v>
      </c>
      <c r="C47" s="28" t="s">
        <v>91</v>
      </c>
      <c r="D47" s="22">
        <v>0</v>
      </c>
      <c r="E47" s="29"/>
      <c r="F47" s="24"/>
      <c r="G47" s="24"/>
      <c r="H47" s="24"/>
      <c r="I47" s="24"/>
    </row>
    <row r="48" s="1" customFormat="1" ht="15.55" customHeight="1" spans="1:9">
      <c r="A48" s="34" t="s">
        <v>92</v>
      </c>
      <c r="B48" s="19">
        <v>10342</v>
      </c>
      <c r="C48" s="28" t="s">
        <v>93</v>
      </c>
      <c r="D48" s="22">
        <v>0</v>
      </c>
      <c r="E48" s="29"/>
      <c r="F48" s="24"/>
      <c r="G48" s="24"/>
      <c r="H48" s="24"/>
      <c r="I48" s="24"/>
    </row>
    <row r="49" s="1" customFormat="1" ht="15.55" customHeight="1" spans="1:9">
      <c r="A49" s="28" t="s">
        <v>94</v>
      </c>
      <c r="B49" s="19">
        <v>32020</v>
      </c>
      <c r="C49" s="28" t="s">
        <v>95</v>
      </c>
      <c r="D49" s="22">
        <v>0</v>
      </c>
      <c r="E49" s="29"/>
      <c r="F49" s="24"/>
      <c r="G49" s="24"/>
      <c r="H49" s="24"/>
      <c r="I49" s="24"/>
    </row>
    <row r="50" s="1" customFormat="1" ht="15.55" customHeight="1" spans="1:9">
      <c r="A50" s="28" t="s">
        <v>96</v>
      </c>
      <c r="B50" s="19">
        <v>20785</v>
      </c>
      <c r="C50" s="28" t="s">
        <v>97</v>
      </c>
      <c r="D50" s="22">
        <v>0</v>
      </c>
      <c r="E50" s="29"/>
      <c r="F50" s="24"/>
      <c r="G50" s="24"/>
      <c r="H50" s="24"/>
      <c r="I50" s="24"/>
    </row>
    <row r="51" s="1" customFormat="1" ht="17" customHeight="1" spans="1:9">
      <c r="A51" s="28" t="s">
        <v>98</v>
      </c>
      <c r="B51" s="16">
        <v>447</v>
      </c>
      <c r="C51" s="29"/>
      <c r="D51" s="22"/>
      <c r="E51" s="24"/>
      <c r="F51" s="24"/>
      <c r="G51" s="24"/>
      <c r="H51" s="24"/>
      <c r="I51" s="24"/>
    </row>
    <row r="52" s="1" customFormat="1" ht="15.55" customHeight="1"/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C3" sqref="C3"/>
    </sheetView>
  </sheetViews>
  <sheetFormatPr defaultColWidth="9" defaultRowHeight="14" outlineLevelCol="2"/>
  <cols>
    <col min="1" max="1" width="23.1272727272727" customWidth="1"/>
    <col min="2" max="2" width="92.2545454545455" style="3" customWidth="1"/>
    <col min="3" max="3" width="18.1272727272727" customWidth="1"/>
  </cols>
  <sheetData>
    <row r="1" ht="63" customHeight="1" spans="1:3">
      <c r="A1" s="4" t="s">
        <v>99</v>
      </c>
      <c r="B1" s="4"/>
      <c r="C1" s="4"/>
    </row>
    <row r="2" s="1" customFormat="1" ht="17.55" customHeight="1" spans="2:3">
      <c r="B2" s="5" t="s">
        <v>1</v>
      </c>
      <c r="C2" s="5"/>
    </row>
    <row r="3" s="2" customFormat="1" ht="23" customHeight="1" spans="1:3">
      <c r="A3" s="7" t="s">
        <v>100</v>
      </c>
      <c r="B3" s="8" t="s">
        <v>101</v>
      </c>
      <c r="C3" s="8" t="s">
        <v>3</v>
      </c>
    </row>
    <row r="4" s="2" customFormat="1" ht="25" customHeight="1" spans="1:3">
      <c r="A4" s="9" t="s">
        <v>102</v>
      </c>
      <c r="B4" s="10" t="s">
        <v>103</v>
      </c>
      <c r="C4" s="18">
        <v>40</v>
      </c>
    </row>
    <row r="5" s="2" customFormat="1" ht="25" customHeight="1" spans="1:3">
      <c r="A5" s="9" t="s">
        <v>104</v>
      </c>
      <c r="B5" s="10" t="s">
        <v>105</v>
      </c>
      <c r="C5" s="18">
        <v>3.4</v>
      </c>
    </row>
    <row r="6" s="2" customFormat="1" ht="25" customHeight="1" spans="1:3">
      <c r="A6" s="9" t="s">
        <v>106</v>
      </c>
      <c r="B6" s="10" t="s">
        <v>107</v>
      </c>
      <c r="C6" s="18">
        <v>120.04</v>
      </c>
    </row>
    <row r="7" s="2" customFormat="1" ht="25" customHeight="1" spans="1:3">
      <c r="A7" s="9" t="s">
        <v>108</v>
      </c>
      <c r="B7" s="10" t="s">
        <v>109</v>
      </c>
      <c r="C7" s="18">
        <v>197.9951</v>
      </c>
    </row>
    <row r="8" s="2" customFormat="1" ht="25" customHeight="1" spans="1:3">
      <c r="A8" s="9" t="s">
        <v>110</v>
      </c>
      <c r="B8" s="10" t="s">
        <v>111</v>
      </c>
      <c r="C8" s="18">
        <v>30</v>
      </c>
    </row>
    <row r="9" s="2" customFormat="1" ht="25" customHeight="1" spans="1:3">
      <c r="A9" s="9" t="s">
        <v>112</v>
      </c>
      <c r="B9" s="10" t="s">
        <v>113</v>
      </c>
      <c r="C9" s="18">
        <v>561.159</v>
      </c>
    </row>
    <row r="10" s="2" customFormat="1" ht="25" customHeight="1" spans="1:3">
      <c r="A10" s="9" t="s">
        <v>114</v>
      </c>
      <c r="B10" s="10" t="s">
        <v>115</v>
      </c>
      <c r="C10" s="18">
        <v>44.9</v>
      </c>
    </row>
    <row r="11" s="2" customFormat="1" ht="25" customHeight="1" spans="1:3">
      <c r="A11" s="9" t="s">
        <v>116</v>
      </c>
      <c r="B11" s="10" t="s">
        <v>117</v>
      </c>
      <c r="C11" s="18">
        <v>1</v>
      </c>
    </row>
    <row r="12" s="2" customFormat="1" ht="25" customHeight="1" spans="1:3">
      <c r="A12" s="9" t="s">
        <v>118</v>
      </c>
      <c r="B12" s="10" t="s">
        <v>119</v>
      </c>
      <c r="C12" s="18">
        <v>5</v>
      </c>
    </row>
    <row r="13" s="2" customFormat="1" ht="25" customHeight="1" spans="1:3">
      <c r="A13" s="9" t="s">
        <v>120</v>
      </c>
      <c r="B13" s="10" t="s">
        <v>121</v>
      </c>
      <c r="C13" s="18">
        <v>2.86</v>
      </c>
    </row>
    <row r="14" s="2" customFormat="1" ht="25" customHeight="1" spans="1:3">
      <c r="A14" s="9" t="s">
        <v>122</v>
      </c>
      <c r="B14" s="10" t="s">
        <v>123</v>
      </c>
      <c r="C14" s="18">
        <v>124</v>
      </c>
    </row>
    <row r="15" s="2" customFormat="1" ht="25" customHeight="1" spans="1:3">
      <c r="A15" s="9" t="s">
        <v>124</v>
      </c>
      <c r="B15" s="10" t="s">
        <v>125</v>
      </c>
      <c r="C15" s="18">
        <v>19</v>
      </c>
    </row>
    <row r="16" s="2" customFormat="1" ht="25" customHeight="1" spans="1:3">
      <c r="A16" s="9" t="s">
        <v>126</v>
      </c>
      <c r="B16" s="10" t="s">
        <v>127</v>
      </c>
      <c r="C16" s="18">
        <v>150</v>
      </c>
    </row>
    <row r="17" s="2" customFormat="1" ht="25" customHeight="1" spans="1:3">
      <c r="A17" s="9" t="s">
        <v>128</v>
      </c>
      <c r="B17" s="10" t="s">
        <v>129</v>
      </c>
      <c r="C17" s="18">
        <v>25</v>
      </c>
    </row>
    <row r="18" s="2" customFormat="1" ht="25" customHeight="1" spans="1:3">
      <c r="A18" s="9" t="s">
        <v>130</v>
      </c>
      <c r="B18" s="10" t="s">
        <v>131</v>
      </c>
      <c r="C18" s="18">
        <v>2733</v>
      </c>
    </row>
    <row r="19" s="2" customFormat="1" ht="25" customHeight="1" spans="1:3">
      <c r="A19" s="9" t="s">
        <v>132</v>
      </c>
      <c r="B19" s="10" t="s">
        <v>133</v>
      </c>
      <c r="C19" s="18">
        <v>30</v>
      </c>
    </row>
    <row r="20" s="2" customFormat="1" ht="25" customHeight="1" spans="1:3">
      <c r="A20" s="9" t="s">
        <v>134</v>
      </c>
      <c r="B20" s="10" t="s">
        <v>135</v>
      </c>
      <c r="C20" s="18">
        <v>150</v>
      </c>
    </row>
    <row r="21" s="2" customFormat="1" ht="25" customHeight="1" spans="1:3">
      <c r="A21" s="9" t="s">
        <v>136</v>
      </c>
      <c r="B21" s="10" t="s">
        <v>137</v>
      </c>
      <c r="C21" s="18">
        <v>83.4</v>
      </c>
    </row>
    <row r="22" s="2" customFormat="1" ht="25" customHeight="1" spans="1:3">
      <c r="A22" s="9" t="s">
        <v>138</v>
      </c>
      <c r="B22" s="10" t="s">
        <v>139</v>
      </c>
      <c r="C22" s="18">
        <v>35</v>
      </c>
    </row>
    <row r="23" s="2" customFormat="1" ht="25" customHeight="1" spans="1:3">
      <c r="A23" s="9" t="s">
        <v>140</v>
      </c>
      <c r="B23" s="10" t="s">
        <v>141</v>
      </c>
      <c r="C23" s="18">
        <v>148.3</v>
      </c>
    </row>
    <row r="24" s="2" customFormat="1" ht="25" customHeight="1" spans="1:3">
      <c r="A24" s="9" t="s">
        <v>142</v>
      </c>
      <c r="B24" s="10" t="s">
        <v>143</v>
      </c>
      <c r="C24" s="18">
        <v>0.36</v>
      </c>
    </row>
    <row r="25" s="2" customFormat="1" ht="25" customHeight="1" spans="1:3">
      <c r="A25" s="9" t="s">
        <v>144</v>
      </c>
      <c r="B25" s="10" t="s">
        <v>145</v>
      </c>
      <c r="C25" s="18">
        <v>300.5</v>
      </c>
    </row>
    <row r="26" s="2" customFormat="1" ht="25" customHeight="1" spans="1:3">
      <c r="A26" s="9" t="s">
        <v>146</v>
      </c>
      <c r="B26" s="10" t="s">
        <v>147</v>
      </c>
      <c r="C26" s="18">
        <v>1697</v>
      </c>
    </row>
    <row r="27" s="2" customFormat="1" ht="25" customHeight="1" spans="1:3">
      <c r="A27" s="9" t="s">
        <v>146</v>
      </c>
      <c r="B27" s="10" t="s">
        <v>148</v>
      </c>
      <c r="C27" s="18">
        <v>6872</v>
      </c>
    </row>
    <row r="28" s="2" customFormat="1" ht="25" customHeight="1" spans="1:3">
      <c r="A28" s="9" t="s">
        <v>149</v>
      </c>
      <c r="B28" s="10" t="s">
        <v>150</v>
      </c>
      <c r="C28" s="18">
        <v>10</v>
      </c>
    </row>
    <row r="29" s="2" customFormat="1" ht="25" customHeight="1" spans="1:3">
      <c r="A29" s="9" t="s">
        <v>151</v>
      </c>
      <c r="B29" s="10" t="s">
        <v>152</v>
      </c>
      <c r="C29" s="18">
        <v>-72</v>
      </c>
    </row>
    <row r="30" s="2" customFormat="1" ht="25" customHeight="1" spans="1:3">
      <c r="A30" s="9" t="s">
        <v>153</v>
      </c>
      <c r="B30" s="10" t="s">
        <v>154</v>
      </c>
      <c r="C30" s="18">
        <v>3</v>
      </c>
    </row>
    <row r="31" s="2" customFormat="1" ht="25" customHeight="1" spans="1:3">
      <c r="A31" s="9" t="s">
        <v>155</v>
      </c>
      <c r="B31" s="10" t="s">
        <v>131</v>
      </c>
      <c r="C31" s="18">
        <v>1200</v>
      </c>
    </row>
    <row r="32" s="2" customFormat="1" ht="25" customHeight="1" spans="1:3">
      <c r="A32" s="9" t="s">
        <v>156</v>
      </c>
      <c r="B32" s="10" t="s">
        <v>157</v>
      </c>
      <c r="C32" s="18">
        <v>3</v>
      </c>
    </row>
    <row r="33" s="2" customFormat="1" ht="25" customHeight="1" spans="1:3">
      <c r="A33" s="9" t="s">
        <v>158</v>
      </c>
      <c r="B33" s="10" t="s">
        <v>159</v>
      </c>
      <c r="C33" s="18">
        <v>55</v>
      </c>
    </row>
    <row r="34" s="2" customFormat="1" ht="25" customHeight="1" spans="1:3">
      <c r="A34" s="9" t="s">
        <v>160</v>
      </c>
      <c r="B34" s="10" t="s">
        <v>161</v>
      </c>
      <c r="C34" s="18">
        <v>181</v>
      </c>
    </row>
    <row r="35" s="2" customFormat="1" ht="25" customHeight="1" spans="1:3">
      <c r="A35" s="9" t="s">
        <v>162</v>
      </c>
      <c r="B35" s="10" t="s">
        <v>163</v>
      </c>
      <c r="C35" s="18">
        <v>30</v>
      </c>
    </row>
    <row r="36" s="2" customFormat="1" ht="25" customHeight="1" spans="1:3">
      <c r="A36" s="9" t="s">
        <v>164</v>
      </c>
      <c r="B36" s="10" t="s">
        <v>165</v>
      </c>
      <c r="C36" s="18">
        <v>100</v>
      </c>
    </row>
    <row r="37" s="2" customFormat="1" ht="25" customHeight="1" spans="1:3">
      <c r="A37" s="9" t="s">
        <v>164</v>
      </c>
      <c r="B37" s="10" t="s">
        <v>165</v>
      </c>
      <c r="C37" s="18">
        <v>20</v>
      </c>
    </row>
    <row r="38" s="2" customFormat="1" ht="25" customHeight="1" spans="1:3">
      <c r="A38" s="9" t="s">
        <v>166</v>
      </c>
      <c r="B38" s="10" t="s">
        <v>167</v>
      </c>
      <c r="C38" s="18">
        <v>6</v>
      </c>
    </row>
    <row r="39" s="2" customFormat="1" ht="25" customHeight="1" spans="1:3">
      <c r="A39" s="9" t="s">
        <v>168</v>
      </c>
      <c r="B39" s="10" t="s">
        <v>131</v>
      </c>
      <c r="C39" s="18">
        <v>2100</v>
      </c>
    </row>
    <row r="40" s="2" customFormat="1" ht="25" customHeight="1" spans="1:3">
      <c r="A40" s="9" t="s">
        <v>169</v>
      </c>
      <c r="B40" s="10" t="s">
        <v>170</v>
      </c>
      <c r="C40" s="18">
        <v>6</v>
      </c>
    </row>
    <row r="41" s="2" customFormat="1" ht="25" customHeight="1" spans="1:3">
      <c r="A41" s="9" t="s">
        <v>171</v>
      </c>
      <c r="B41" s="10" t="s">
        <v>172</v>
      </c>
      <c r="C41" s="18">
        <v>27.0725</v>
      </c>
    </row>
    <row r="42" s="2" customFormat="1" ht="25" customHeight="1" spans="1:3">
      <c r="A42" s="9" t="s">
        <v>173</v>
      </c>
      <c r="B42" s="10" t="s">
        <v>174</v>
      </c>
      <c r="C42" s="18">
        <v>60</v>
      </c>
    </row>
    <row r="43" s="2" customFormat="1" ht="25" customHeight="1" spans="1:3">
      <c r="A43" s="9" t="s">
        <v>175</v>
      </c>
      <c r="B43" s="10" t="s">
        <v>176</v>
      </c>
      <c r="C43" s="18">
        <v>160</v>
      </c>
    </row>
    <row r="44" s="2" customFormat="1" ht="25" customHeight="1" spans="1:3">
      <c r="A44" s="9" t="s">
        <v>177</v>
      </c>
      <c r="B44" s="10" t="s">
        <v>178</v>
      </c>
      <c r="C44" s="18">
        <v>320</v>
      </c>
    </row>
    <row r="45" s="2" customFormat="1" ht="25" customHeight="1" spans="1:3">
      <c r="A45" s="9" t="s">
        <v>162</v>
      </c>
      <c r="B45" s="10" t="s">
        <v>163</v>
      </c>
      <c r="C45" s="18">
        <v>3</v>
      </c>
    </row>
    <row r="46" s="2" customFormat="1" ht="25" customHeight="1" spans="1:3">
      <c r="A46" s="9" t="s">
        <v>179</v>
      </c>
      <c r="B46" s="10" t="s">
        <v>180</v>
      </c>
      <c r="C46" s="18">
        <v>6.1</v>
      </c>
    </row>
    <row r="47" s="2" customFormat="1" ht="25" customHeight="1" spans="1:3">
      <c r="A47" s="9" t="s">
        <v>181</v>
      </c>
      <c r="B47" s="10" t="s">
        <v>182</v>
      </c>
      <c r="C47" s="18">
        <v>1.8</v>
      </c>
    </row>
    <row r="48" s="2" customFormat="1" ht="25" customHeight="1" spans="1:3">
      <c r="A48" s="9" t="s">
        <v>183</v>
      </c>
      <c r="B48" s="10" t="s">
        <v>152</v>
      </c>
      <c r="C48" s="18">
        <v>116</v>
      </c>
    </row>
    <row r="49" s="2" customFormat="1" ht="25" customHeight="1" spans="1:3">
      <c r="A49" s="9" t="s">
        <v>183</v>
      </c>
      <c r="B49" s="10" t="s">
        <v>184</v>
      </c>
      <c r="C49" s="18">
        <v>100</v>
      </c>
    </row>
    <row r="50" s="2" customFormat="1" ht="25" customHeight="1" spans="1:3">
      <c r="A50" s="9" t="s">
        <v>185</v>
      </c>
      <c r="B50" s="10" t="s">
        <v>186</v>
      </c>
      <c r="C50" s="18">
        <v>70</v>
      </c>
    </row>
    <row r="51" s="2" customFormat="1" ht="25" customHeight="1" spans="1:3">
      <c r="A51" s="9" t="s">
        <v>187</v>
      </c>
      <c r="B51" s="10" t="s">
        <v>148</v>
      </c>
      <c r="C51" s="18">
        <v>369</v>
      </c>
    </row>
    <row r="52" s="2" customFormat="1" ht="25" customHeight="1" spans="1:3">
      <c r="A52" s="9" t="s">
        <v>188</v>
      </c>
      <c r="B52" s="10" t="s">
        <v>189</v>
      </c>
      <c r="C52" s="18">
        <v>62.6</v>
      </c>
    </row>
    <row r="53" s="2" customFormat="1" ht="25" customHeight="1" spans="1:3">
      <c r="A53" s="9" t="s">
        <v>190</v>
      </c>
      <c r="B53" s="10" t="s">
        <v>191</v>
      </c>
      <c r="C53" s="18">
        <v>101</v>
      </c>
    </row>
    <row r="54" s="2" customFormat="1" ht="25" customHeight="1" spans="1:3">
      <c r="A54" s="9" t="s">
        <v>192</v>
      </c>
      <c r="B54" s="10" t="s">
        <v>193</v>
      </c>
      <c r="C54" s="18">
        <v>269</v>
      </c>
    </row>
    <row r="55" s="2" customFormat="1" ht="25" customHeight="1" spans="1:3">
      <c r="A55" s="9" t="s">
        <v>194</v>
      </c>
      <c r="B55" s="10" t="s">
        <v>127</v>
      </c>
      <c r="C55" s="18">
        <v>252</v>
      </c>
    </row>
    <row r="56" s="2" customFormat="1" ht="25" customHeight="1" spans="1:3">
      <c r="A56" s="9" t="s">
        <v>194</v>
      </c>
      <c r="B56" s="10" t="s">
        <v>127</v>
      </c>
      <c r="C56" s="18">
        <v>100</v>
      </c>
    </row>
    <row r="57" s="2" customFormat="1" ht="25" customHeight="1" spans="1:3">
      <c r="A57" s="9" t="s">
        <v>195</v>
      </c>
      <c r="B57" s="10" t="s">
        <v>196</v>
      </c>
      <c r="C57" s="18">
        <v>1.3</v>
      </c>
    </row>
    <row r="58" s="2" customFormat="1" ht="25" customHeight="1" spans="1:3">
      <c r="A58" s="9" t="s">
        <v>197</v>
      </c>
      <c r="B58" s="10" t="s">
        <v>115</v>
      </c>
      <c r="C58" s="18">
        <v>151.95</v>
      </c>
    </row>
    <row r="59" s="2" customFormat="1" ht="25" customHeight="1" spans="1:3">
      <c r="A59" s="9" t="s">
        <v>198</v>
      </c>
      <c r="B59" s="10" t="s">
        <v>199</v>
      </c>
      <c r="C59" s="18">
        <v>5</v>
      </c>
    </row>
    <row r="60" s="2" customFormat="1" ht="25" customHeight="1" spans="1:3">
      <c r="A60" s="9" t="s">
        <v>200</v>
      </c>
      <c r="B60" s="10" t="s">
        <v>201</v>
      </c>
      <c r="C60" s="18">
        <v>1593.6</v>
      </c>
    </row>
  </sheetData>
  <mergeCells count="2">
    <mergeCell ref="A1:C1"/>
    <mergeCell ref="B2:C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D14" sqref="D14"/>
    </sheetView>
  </sheetViews>
  <sheetFormatPr defaultColWidth="12.1818181818182" defaultRowHeight="15.55" customHeight="1" outlineLevelCol="3"/>
  <cols>
    <col min="1" max="1" width="35" style="1" customWidth="1"/>
    <col min="2" max="2" width="18.9454545454545" style="1" customWidth="1"/>
    <col min="3" max="3" width="35" style="1" customWidth="1"/>
    <col min="4" max="4" width="18.9454545454545" style="1" customWidth="1"/>
    <col min="5" max="256" width="12.1818181818182" style="1" customWidth="1"/>
    <col min="257" max="16384" width="12.1818181818182" style="1"/>
  </cols>
  <sheetData>
    <row r="1" s="1" customFormat="1" ht="34" customHeight="1" spans="1:4">
      <c r="A1" s="12" t="s">
        <v>202</v>
      </c>
      <c r="B1" s="12"/>
      <c r="C1" s="12"/>
      <c r="D1" s="12"/>
    </row>
    <row r="2" s="1" customFormat="1" ht="17" customHeight="1" spans="1:4">
      <c r="A2" s="13" t="s">
        <v>203</v>
      </c>
      <c r="B2" s="13"/>
      <c r="C2" s="13"/>
      <c r="D2" s="13"/>
    </row>
    <row r="3" s="1" customFormat="1" ht="17" customHeight="1" spans="1:4">
      <c r="A3" s="14" t="s">
        <v>204</v>
      </c>
      <c r="B3" s="14" t="s">
        <v>3</v>
      </c>
      <c r="C3" s="14" t="s">
        <v>204</v>
      </c>
      <c r="D3" s="14" t="s">
        <v>3</v>
      </c>
    </row>
    <row r="4" s="1" customFormat="1" ht="17.25" customHeight="1" spans="1:4">
      <c r="A4" s="15" t="s">
        <v>205</v>
      </c>
      <c r="B4" s="16">
        <f>'[1]L10'!C6</f>
        <v>53602</v>
      </c>
      <c r="C4" s="15" t="s">
        <v>206</v>
      </c>
      <c r="D4" s="16">
        <f>'[1]L10'!O6</f>
        <v>166465</v>
      </c>
    </row>
    <row r="5" s="1" customFormat="1" ht="17.25" customHeight="1" spans="1:4">
      <c r="A5" s="15" t="s">
        <v>207</v>
      </c>
      <c r="B5" s="16">
        <f>B6</f>
        <v>617</v>
      </c>
      <c r="C5" s="15" t="s">
        <v>208</v>
      </c>
      <c r="D5" s="16">
        <f>D6</f>
        <v>0</v>
      </c>
    </row>
    <row r="6" s="1" customFormat="1" ht="17.25" customHeight="1" spans="1:4">
      <c r="A6" s="15" t="s">
        <v>209</v>
      </c>
      <c r="B6" s="16">
        <f>SUM(B7:B15)</f>
        <v>617</v>
      </c>
      <c r="C6" s="15" t="s">
        <v>210</v>
      </c>
      <c r="D6" s="16">
        <f>SUM(D7:D15)</f>
        <v>0</v>
      </c>
    </row>
    <row r="7" s="1" customFormat="1" ht="17.25" customHeight="1" spans="1:4">
      <c r="A7" s="15" t="s">
        <v>211</v>
      </c>
      <c r="B7" s="16">
        <f>'[1]L10'!D7</f>
        <v>0</v>
      </c>
      <c r="C7" s="15" t="s">
        <v>211</v>
      </c>
      <c r="D7" s="16">
        <f>'[1]L10'!P7</f>
        <v>0</v>
      </c>
    </row>
    <row r="8" s="1" customFormat="1" ht="17.25" customHeight="1" spans="1:4">
      <c r="A8" s="15" t="s">
        <v>15</v>
      </c>
      <c r="B8" s="16">
        <f>'[1]L10'!D8+'[1]L10'!D9</f>
        <v>0</v>
      </c>
      <c r="C8" s="15" t="s">
        <v>15</v>
      </c>
      <c r="D8" s="16">
        <f>'[1]L10'!P8+'[1]L10'!P9</f>
        <v>0</v>
      </c>
    </row>
    <row r="9" s="1" customFormat="1" ht="17.25" customHeight="1" spans="1:4">
      <c r="A9" s="15" t="s">
        <v>212</v>
      </c>
      <c r="B9" s="16">
        <f>'[1]L10'!D10+'[1]L10'!D11</f>
        <v>128</v>
      </c>
      <c r="C9" s="15" t="s">
        <v>212</v>
      </c>
      <c r="D9" s="16">
        <f>'[1]L10'!P10+'[1]L10'!P11</f>
        <v>0</v>
      </c>
    </row>
    <row r="10" s="1" customFormat="1" ht="17.25" customHeight="1" spans="1:4">
      <c r="A10" s="15" t="s">
        <v>213</v>
      </c>
      <c r="B10" s="16">
        <f>'[1]L10'!D12+'[1]L10'!D13</f>
        <v>0</v>
      </c>
      <c r="C10" s="15" t="s">
        <v>213</v>
      </c>
      <c r="D10" s="16">
        <f>'[1]L10'!P12+'[1]L10'!P13</f>
        <v>0</v>
      </c>
    </row>
    <row r="11" s="1" customFormat="1" ht="17.25" customHeight="1" spans="1:4">
      <c r="A11" s="15" t="s">
        <v>214</v>
      </c>
      <c r="B11" s="16">
        <f>'[1]L10'!D14+'[1]L10'!D15+'[1]L10'!D16+'[1]L10'!D17+'[1]L10'!D18</f>
        <v>0</v>
      </c>
      <c r="C11" s="15" t="s">
        <v>214</v>
      </c>
      <c r="D11" s="16">
        <f>'[1]L10'!P14+'[1]L10'!P15+'[1]L10'!P16+'[1]L10'!P17+'[1]L10'!P18</f>
        <v>0</v>
      </c>
    </row>
    <row r="12" s="1" customFormat="1" ht="17.25" customHeight="1" spans="1:4">
      <c r="A12" s="15" t="s">
        <v>215</v>
      </c>
      <c r="B12" s="16">
        <f>'[1]L10'!D19+'[1]L10'!D20+'[1]L10'!D21</f>
        <v>0</v>
      </c>
      <c r="C12" s="15" t="s">
        <v>215</v>
      </c>
      <c r="D12" s="16">
        <f>'[1]L10'!P19+'[1]L10'!P20+'[1]L10'!P21</f>
        <v>0</v>
      </c>
    </row>
    <row r="13" s="1" customFormat="1" ht="17.25" customHeight="1" spans="1:4">
      <c r="A13" s="15" t="s">
        <v>216</v>
      </c>
      <c r="B13" s="16">
        <f>'[1]L10'!D22+'[1]L10'!D23+'[1]L10'!D24+'[1]L10'!D25+'[1]L10'!D26</f>
        <v>0</v>
      </c>
      <c r="C13" s="15" t="s">
        <v>216</v>
      </c>
      <c r="D13" s="16">
        <f>'[1]L10'!P22+'[1]L10'!P23+'[1]L10'!P24+'[1]L10'!P25+'[1]L10'!P26</f>
        <v>0</v>
      </c>
    </row>
    <row r="14" s="1" customFormat="1" ht="17.25" customHeight="1" spans="1:4">
      <c r="A14" s="15" t="s">
        <v>217</v>
      </c>
      <c r="B14" s="16">
        <f>'[1]L10'!D27</f>
        <v>0</v>
      </c>
      <c r="C14" s="15" t="s">
        <v>217</v>
      </c>
      <c r="D14" s="16">
        <f>'[1]L10'!P27</f>
        <v>0</v>
      </c>
    </row>
    <row r="15" s="1" customFormat="1" ht="17.25" customHeight="1" spans="1:4">
      <c r="A15" s="15" t="s">
        <v>218</v>
      </c>
      <c r="B15" s="19">
        <f>'[1]L10'!D30+'[1]L10'!D31+'[1]L10'!D32</f>
        <v>489</v>
      </c>
      <c r="C15" s="15" t="s">
        <v>219</v>
      </c>
      <c r="D15" s="16">
        <f>'[1]L10'!P30+'[1]L10'!P31+'[1]L10'!P32</f>
        <v>0</v>
      </c>
    </row>
    <row r="16" s="1" customFormat="1" ht="17.25" customHeight="1" spans="1:4">
      <c r="A16" s="20" t="s">
        <v>220</v>
      </c>
      <c r="B16" s="16">
        <v>0</v>
      </c>
      <c r="C16" s="21" t="s">
        <v>221</v>
      </c>
      <c r="D16" s="16">
        <v>0</v>
      </c>
    </row>
    <row r="17" s="1" customFormat="1" ht="17.25" customHeight="1" spans="1:4">
      <c r="A17" s="15" t="s">
        <v>222</v>
      </c>
      <c r="B17" s="22">
        <v>0</v>
      </c>
      <c r="C17" s="15"/>
      <c r="D17" s="17"/>
    </row>
    <row r="18" s="1" customFormat="1" ht="17.25" customHeight="1" spans="1:4">
      <c r="A18" s="15" t="s">
        <v>223</v>
      </c>
      <c r="B18" s="19">
        <v>280</v>
      </c>
      <c r="C18" s="15"/>
      <c r="D18" s="17"/>
    </row>
    <row r="19" s="1" customFormat="1" ht="17.25" customHeight="1" spans="1:4">
      <c r="A19" s="20" t="s">
        <v>224</v>
      </c>
      <c r="B19" s="16">
        <f>B21</f>
        <v>2513</v>
      </c>
      <c r="C19" s="21" t="s">
        <v>225</v>
      </c>
      <c r="D19" s="16">
        <v>2513</v>
      </c>
    </row>
    <row r="20" s="1" customFormat="1" customHeight="1" spans="1:4">
      <c r="A20" s="15" t="s">
        <v>226</v>
      </c>
      <c r="B20" s="23"/>
      <c r="C20" s="15"/>
      <c r="D20" s="16"/>
    </row>
    <row r="21" s="1" customFormat="1" customHeight="1" spans="1:4">
      <c r="A21" s="15" t="s">
        <v>227</v>
      </c>
      <c r="B21" s="16">
        <f>SUM(B22:B23)</f>
        <v>2513</v>
      </c>
      <c r="C21" s="15"/>
      <c r="D21" s="16"/>
    </row>
    <row r="22" s="1" customFormat="1" ht="17.25" customHeight="1" spans="1:4">
      <c r="A22" s="15" t="s">
        <v>228</v>
      </c>
      <c r="B22" s="16">
        <v>0</v>
      </c>
      <c r="C22" s="15"/>
      <c r="D22" s="24"/>
    </row>
    <row r="23" s="1" customFormat="1" ht="17.25" customHeight="1" spans="1:4">
      <c r="A23" s="15" t="s">
        <v>229</v>
      </c>
      <c r="B23" s="16">
        <v>2513</v>
      </c>
      <c r="C23" s="15"/>
      <c r="D23" s="24"/>
    </row>
    <row r="24" s="1" customFormat="1" ht="17.25" customHeight="1" spans="1:4">
      <c r="A24" s="15" t="s">
        <v>230</v>
      </c>
      <c r="B24" s="16">
        <f t="shared" ref="B24:B27" si="0">B25</f>
        <v>0</v>
      </c>
      <c r="C24" s="15" t="s">
        <v>231</v>
      </c>
      <c r="D24" s="16">
        <f>D25</f>
        <v>6810</v>
      </c>
    </row>
    <row r="25" s="1" customFormat="1" ht="17.25" customHeight="1" spans="1:4">
      <c r="A25" s="15" t="s">
        <v>232</v>
      </c>
      <c r="B25" s="16">
        <f t="shared" si="0"/>
        <v>0</v>
      </c>
      <c r="C25" s="15" t="s">
        <v>233</v>
      </c>
      <c r="D25" s="16">
        <v>6810</v>
      </c>
    </row>
    <row r="26" s="1" customFormat="1" ht="17.25" customHeight="1" spans="1:4">
      <c r="A26" s="15" t="s">
        <v>234</v>
      </c>
      <c r="B26" s="16">
        <v>0</v>
      </c>
      <c r="C26" s="15" t="s">
        <v>235</v>
      </c>
      <c r="D26" s="24"/>
    </row>
    <row r="27" s="1" customFormat="1" ht="17.25" customHeight="1" spans="1:4">
      <c r="A27" s="15" t="s">
        <v>236</v>
      </c>
      <c r="B27" s="16">
        <f t="shared" si="0"/>
        <v>119100</v>
      </c>
      <c r="C27" s="15" t="s">
        <v>237</v>
      </c>
      <c r="D27" s="16">
        <v>0</v>
      </c>
    </row>
    <row r="28" s="1" customFormat="1" ht="17.25" customHeight="1" spans="1:4">
      <c r="A28" s="15" t="s">
        <v>238</v>
      </c>
      <c r="B28" s="16">
        <v>119100</v>
      </c>
      <c r="C28" s="15"/>
      <c r="D28" s="17"/>
    </row>
    <row r="29" s="1" customFormat="1" ht="17.25" customHeight="1" spans="1:4">
      <c r="A29" s="15" t="s">
        <v>239</v>
      </c>
      <c r="B29" s="16">
        <v>0</v>
      </c>
      <c r="C29" s="15" t="s">
        <v>240</v>
      </c>
      <c r="D29" s="16">
        <v>0</v>
      </c>
    </row>
    <row r="30" s="1" customFormat="1" ht="17.25" customHeight="1" spans="1:4">
      <c r="A30" s="15" t="s">
        <v>241</v>
      </c>
      <c r="B30" s="16">
        <v>0</v>
      </c>
      <c r="C30" s="15" t="s">
        <v>242</v>
      </c>
      <c r="D30" s="16">
        <v>0</v>
      </c>
    </row>
    <row r="31" s="1" customFormat="1" ht="17.25" customHeight="1" spans="1:4">
      <c r="A31" s="15"/>
      <c r="B31" s="17"/>
      <c r="C31" s="15" t="s">
        <v>243</v>
      </c>
      <c r="D31" s="16">
        <f>'[1]L10'!Y6</f>
        <v>0</v>
      </c>
    </row>
    <row r="32" s="1" customFormat="1" ht="17.25" customHeight="1" spans="1:4">
      <c r="A32" s="15"/>
      <c r="B32" s="17"/>
      <c r="C32" s="15" t="s">
        <v>244</v>
      </c>
      <c r="D32" s="16">
        <f>B33-D4-D5-D16-D19-D24-D27-D29-D30-D31</f>
        <v>324</v>
      </c>
    </row>
    <row r="33" s="1" customFormat="1" ht="17" customHeight="1" spans="1:4">
      <c r="A33" s="14" t="s">
        <v>245</v>
      </c>
      <c r="B33" s="16">
        <f>SUM(B4,B5,B16:B19,B24,B27,B29,B30)</f>
        <v>176112</v>
      </c>
      <c r="C33" s="14" t="s">
        <v>246</v>
      </c>
      <c r="D33" s="16">
        <f>SUM(D4,D5,D16,D19,D24,D27,D29:D32)</f>
        <v>176112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3" sqref="C3"/>
    </sheetView>
  </sheetViews>
  <sheetFormatPr defaultColWidth="9" defaultRowHeight="14" outlineLevelCol="3"/>
  <cols>
    <col min="1" max="1" width="23.1272727272727" customWidth="1"/>
    <col min="2" max="2" width="92.2545454545455" style="3" customWidth="1"/>
    <col min="3" max="3" width="18.1272727272727" customWidth="1"/>
  </cols>
  <sheetData>
    <row r="1" ht="63" customHeight="1" spans="1:3">
      <c r="A1" s="4" t="s">
        <v>247</v>
      </c>
      <c r="B1" s="4"/>
      <c r="C1" s="4"/>
    </row>
    <row r="2" s="1" customFormat="1" ht="17.55" customHeight="1" spans="2:4">
      <c r="B2" s="5" t="s">
        <v>1</v>
      </c>
      <c r="C2" s="5"/>
      <c r="D2" s="6"/>
    </row>
    <row r="3" s="2" customFormat="1" ht="23" customHeight="1" spans="1:3">
      <c r="A3" s="7" t="s">
        <v>100</v>
      </c>
      <c r="B3" s="8" t="s">
        <v>101</v>
      </c>
      <c r="C3" s="8" t="s">
        <v>3</v>
      </c>
    </row>
    <row r="4" s="2" customFormat="1" ht="25" customHeight="1" spans="1:3">
      <c r="A4" s="9" t="s">
        <v>248</v>
      </c>
      <c r="B4" s="10" t="s">
        <v>249</v>
      </c>
      <c r="C4" s="18">
        <v>5</v>
      </c>
    </row>
    <row r="5" s="2" customFormat="1" ht="25" customHeight="1" spans="1:3">
      <c r="A5" s="9" t="s">
        <v>250</v>
      </c>
      <c r="B5" s="10" t="s">
        <v>251</v>
      </c>
      <c r="C5" s="18">
        <v>276</v>
      </c>
    </row>
    <row r="6" s="2" customFormat="1" ht="25" customHeight="1" spans="1:3">
      <c r="A6" s="9" t="s">
        <v>252</v>
      </c>
      <c r="B6" s="10" t="s">
        <v>253</v>
      </c>
      <c r="C6" s="18">
        <v>6</v>
      </c>
    </row>
    <row r="7" s="2" customFormat="1" ht="25" customHeight="1" spans="1:3">
      <c r="A7" s="9" t="s">
        <v>254</v>
      </c>
      <c r="B7" s="10" t="s">
        <v>255</v>
      </c>
      <c r="C7" s="18">
        <v>2.5</v>
      </c>
    </row>
    <row r="8" s="2" customFormat="1" ht="25" customHeight="1" spans="1:3">
      <c r="A8" s="9" t="s">
        <v>256</v>
      </c>
      <c r="B8" s="10" t="s">
        <v>257</v>
      </c>
      <c r="C8" s="18">
        <v>41.17</v>
      </c>
    </row>
    <row r="9" s="2" customFormat="1" ht="25" customHeight="1" spans="1:3">
      <c r="A9" s="9" t="s">
        <v>258</v>
      </c>
      <c r="B9" s="10" t="s">
        <v>249</v>
      </c>
      <c r="C9" s="18">
        <v>6</v>
      </c>
    </row>
    <row r="10" s="2" customFormat="1" ht="25" customHeight="1" spans="1:3">
      <c r="A10" s="9" t="s">
        <v>259</v>
      </c>
      <c r="B10" s="10" t="s">
        <v>260</v>
      </c>
      <c r="C10" s="18">
        <v>124.4102</v>
      </c>
    </row>
    <row r="11" s="2" customFormat="1" ht="25" customHeight="1" spans="1:3">
      <c r="A11" s="9" t="s">
        <v>261</v>
      </c>
      <c r="B11" s="10" t="s">
        <v>262</v>
      </c>
      <c r="C11" s="18">
        <v>4.32</v>
      </c>
    </row>
    <row r="12" s="2" customFormat="1" ht="25" customHeight="1" spans="1:3">
      <c r="A12" s="9" t="s">
        <v>263</v>
      </c>
      <c r="B12" s="10" t="s">
        <v>255</v>
      </c>
      <c r="C12" s="18">
        <v>9.4</v>
      </c>
    </row>
    <row r="13" s="2" customFormat="1" ht="25" customHeight="1" spans="1:3">
      <c r="A13" s="9" t="s">
        <v>264</v>
      </c>
      <c r="B13" s="10" t="s">
        <v>265</v>
      </c>
      <c r="C13" s="18">
        <v>14</v>
      </c>
    </row>
    <row r="14" s="2" customFormat="1" ht="25" customHeight="1" spans="1:3">
      <c r="A14" s="9" t="s">
        <v>266</v>
      </c>
      <c r="B14" s="10" t="s">
        <v>267</v>
      </c>
      <c r="C14" s="18">
        <v>73.42</v>
      </c>
    </row>
    <row r="15" s="2" customFormat="1" ht="25" customHeight="1" spans="1:3">
      <c r="A15" s="9" t="s">
        <v>266</v>
      </c>
      <c r="B15" s="10" t="s">
        <v>267</v>
      </c>
      <c r="C15" s="18">
        <v>55</v>
      </c>
    </row>
  </sheetData>
  <mergeCells count="2">
    <mergeCell ref="A1:C1"/>
    <mergeCell ref="B2:C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5" sqref="B5"/>
    </sheetView>
  </sheetViews>
  <sheetFormatPr defaultColWidth="12.1818181818182" defaultRowHeight="15.55" customHeight="1" outlineLevelCol="3"/>
  <cols>
    <col min="1" max="1" width="34.2545454545455" style="1" customWidth="1"/>
    <col min="2" max="2" width="25.9818181818182" style="1" customWidth="1"/>
    <col min="3" max="3" width="34.2545454545455" style="1" customWidth="1"/>
    <col min="4" max="4" width="25.9818181818182" style="1" customWidth="1"/>
    <col min="5" max="256" width="12.1818181818182" style="1" customWidth="1"/>
    <col min="257" max="16384" width="12.1818181818182" style="1"/>
  </cols>
  <sheetData>
    <row r="1" s="1" customFormat="1" ht="34" customHeight="1" spans="1:4">
      <c r="A1" s="12" t="s">
        <v>268</v>
      </c>
      <c r="B1" s="12"/>
      <c r="C1" s="12"/>
      <c r="D1" s="12"/>
    </row>
    <row r="2" s="1" customFormat="1" ht="17" customHeight="1" spans="1:4">
      <c r="A2" s="13" t="s">
        <v>203</v>
      </c>
      <c r="B2" s="13"/>
      <c r="C2" s="13"/>
      <c r="D2" s="13"/>
    </row>
    <row r="3" s="1" customFormat="1" ht="16.95" customHeight="1" spans="1:4">
      <c r="A3" s="14" t="s">
        <v>204</v>
      </c>
      <c r="B3" s="14" t="s">
        <v>3</v>
      </c>
      <c r="C3" s="14" t="s">
        <v>204</v>
      </c>
      <c r="D3" s="14" t="s">
        <v>3</v>
      </c>
    </row>
    <row r="4" s="1" customFormat="1" ht="16.95" customHeight="1" spans="1:4">
      <c r="A4" s="15" t="s">
        <v>269</v>
      </c>
      <c r="B4" s="16">
        <f>'[1]L14'!E5</f>
        <v>109</v>
      </c>
      <c r="C4" s="15" t="s">
        <v>270</v>
      </c>
      <c r="D4" s="16">
        <f>'[1]L14'!J5</f>
        <v>121</v>
      </c>
    </row>
    <row r="5" s="1" customFormat="1" ht="16.95" customHeight="1" spans="1:4">
      <c r="A5" s="15" t="s">
        <v>271</v>
      </c>
      <c r="B5" s="16">
        <v>6</v>
      </c>
      <c r="C5" s="15" t="s">
        <v>272</v>
      </c>
      <c r="D5" s="16">
        <v>0</v>
      </c>
    </row>
    <row r="6" s="1" customFormat="1" ht="16.95" customHeight="1" spans="1:4">
      <c r="A6" s="15" t="s">
        <v>273</v>
      </c>
      <c r="B6" s="16">
        <v>0</v>
      </c>
      <c r="C6" s="15" t="s">
        <v>274</v>
      </c>
      <c r="D6" s="16">
        <v>0</v>
      </c>
    </row>
    <row r="7" s="1" customFormat="1" ht="16.95" customHeight="1" spans="1:4">
      <c r="A7" s="15" t="s">
        <v>275</v>
      </c>
      <c r="B7" s="16">
        <v>71</v>
      </c>
      <c r="C7" s="15" t="s">
        <v>276</v>
      </c>
      <c r="D7" s="16">
        <v>0</v>
      </c>
    </row>
    <row r="8" s="1" customFormat="1" ht="16.95" customHeight="1" spans="1:4">
      <c r="A8" s="15" t="s">
        <v>277</v>
      </c>
      <c r="B8" s="16">
        <v>0</v>
      </c>
      <c r="C8" s="15" t="s">
        <v>278</v>
      </c>
      <c r="D8" s="16">
        <v>0</v>
      </c>
    </row>
    <row r="9" s="1" customFormat="1" ht="16.95" customHeight="1" spans="1:4">
      <c r="A9" s="15" t="s">
        <v>279</v>
      </c>
      <c r="B9" s="16">
        <v>0</v>
      </c>
      <c r="C9" s="15" t="s">
        <v>280</v>
      </c>
      <c r="D9" s="16">
        <v>0</v>
      </c>
    </row>
    <row r="10" s="1" customFormat="1" ht="16.95" customHeight="1" spans="1:4">
      <c r="A10" s="15"/>
      <c r="B10" s="17"/>
      <c r="C10" s="15" t="s">
        <v>281</v>
      </c>
      <c r="D10" s="16">
        <f>B11-SUM(D4:D9)</f>
        <v>65</v>
      </c>
    </row>
    <row r="11" s="1" customFormat="1" ht="16.95" customHeight="1" spans="1:4">
      <c r="A11" s="14" t="s">
        <v>282</v>
      </c>
      <c r="B11" s="16">
        <f>SUM(B4:B9)</f>
        <v>186</v>
      </c>
      <c r="C11" s="14" t="s">
        <v>283</v>
      </c>
      <c r="D11" s="16">
        <f>SUM(D4:D10)</f>
        <v>186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13" sqref="C13"/>
    </sheetView>
  </sheetViews>
  <sheetFormatPr defaultColWidth="9" defaultRowHeight="14" outlineLevelRow="4" outlineLevelCol="3"/>
  <cols>
    <col min="1" max="1" width="23.1272727272727" customWidth="1"/>
    <col min="2" max="2" width="68.5" style="3" customWidth="1"/>
    <col min="3" max="3" width="29.3727272727273" customWidth="1"/>
  </cols>
  <sheetData>
    <row r="1" ht="63" customHeight="1" spans="1:3">
      <c r="A1" s="4" t="s">
        <v>284</v>
      </c>
      <c r="B1" s="4"/>
      <c r="C1" s="4"/>
    </row>
    <row r="2" s="1" customFormat="1" ht="17.55" customHeight="1" spans="2:4">
      <c r="B2" s="5" t="s">
        <v>1</v>
      </c>
      <c r="C2" s="5"/>
      <c r="D2" s="6"/>
    </row>
    <row r="3" s="2" customFormat="1" ht="23" customHeight="1" spans="1:3">
      <c r="A3" s="7" t="s">
        <v>100</v>
      </c>
      <c r="B3" s="8" t="s">
        <v>101</v>
      </c>
      <c r="C3" s="8" t="s">
        <v>3</v>
      </c>
    </row>
    <row r="4" s="2" customFormat="1" ht="25" customHeight="1" spans="1:3">
      <c r="A4" s="9" t="s">
        <v>285</v>
      </c>
      <c r="B4" s="10" t="s">
        <v>286</v>
      </c>
      <c r="C4" s="11">
        <v>1.56</v>
      </c>
    </row>
    <row r="5" s="2" customFormat="1" ht="25" customHeight="1" spans="1:3">
      <c r="A5" s="9" t="s">
        <v>287</v>
      </c>
      <c r="B5" s="10" t="s">
        <v>288</v>
      </c>
      <c r="C5" s="11">
        <v>4.68</v>
      </c>
    </row>
  </sheetData>
  <mergeCells count="2">
    <mergeCell ref="A1:C1"/>
    <mergeCell ref="B2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一般公共预算转移性决算表</vt:lpstr>
      <vt:lpstr>一般公共预算专项转移支付分项目</vt:lpstr>
      <vt:lpstr>政府性基金预算转移性收支决算表</vt:lpstr>
      <vt:lpstr>政府性基金分项目</vt:lpstr>
      <vt:lpstr>国有资本经营预算转移性收支决算表</vt:lpstr>
      <vt:lpstr>国有资本经营分项目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64666</cp:lastModifiedBy>
  <dcterms:created xsi:type="dcterms:W3CDTF">2023-08-22T03:30:00Z</dcterms:created>
  <dcterms:modified xsi:type="dcterms:W3CDTF">2025-06-17T11:59:27Z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