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政府性基金收入决算表" sheetId="4" r:id="rId1"/>
    <sheet name="政府性基金支出决算表" sheetId="5" r:id="rId2"/>
    <sheet name="政府新基金转移性收支决算表" sheetId="6" r:id="rId3"/>
    <sheet name="2022年度玛纳斯县地方政府债务余额情况表" sheetId="7" r:id="rId4"/>
  </sheets>
  <externalReferences>
    <externalReference r:id="rId5"/>
  </externalReferences>
  <calcPr calcId="144525" iterate="1" iterateCount="100" iterateDelta="0.001" concurrentCalc="0"/>
</workbook>
</file>

<file path=xl/sharedStrings.xml><?xml version="1.0" encoding="utf-8"?>
<sst xmlns="http://schemas.openxmlformats.org/spreadsheetml/2006/main" count="421" uniqueCount="379">
  <si>
    <t>2022年度玛纳斯县政府性基金预算收入决算表</t>
  </si>
  <si>
    <t>单位:万元</t>
  </si>
  <si>
    <t>科目编码</t>
  </si>
  <si>
    <t>科目名称</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</si>
  <si>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</si>
  <si>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</si>
  <si>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</si>
  <si>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</si>
  <si>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</si>
  <si>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</si>
  <si>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</si>
  <si>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</si>
  <si>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</si>
  <si>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</si>
  <si>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</si>
  <si>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</si>
  <si>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</si>
  <si>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</si>
  <si>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</si>
  <si>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</si>
  <si>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</si>
  <si>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</si>
  <si>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</si>
  <si>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</si>
  <si>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</si>
  <si>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</si>
  <si>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</si>
  <si>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</si>
  <si>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</si>
  <si>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</si>
  <si>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</si>
  <si>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</si>
  <si>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</si>
  <si>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</si>
  <si>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</si>
  <si>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</si>
  <si>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</si>
  <si>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</si>
  <si>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</si>
  <si>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</si>
  <si>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</si>
  <si>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</si>
  <si>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</si>
  <si>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</si>
  <si>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</si>
  <si>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</si>
  <si>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</si>
  <si>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</si>
  <si>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</si>
  <si>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</si>
  <si>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</si>
  <si>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</si>
  <si>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</si>
  <si>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</si>
  <si>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</si>
  <si>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</si>
  <si>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</si>
  <si>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</si>
  <si>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</si>
  <si>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</si>
  <si>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</si>
  <si>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</si>
  <si>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</si>
  <si>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</si>
  <si>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</si>
  <si>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</si>
  <si>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</si>
  <si>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</si>
  <si>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</si>
  <si>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</si>
  <si>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</si>
  <si>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</si>
  <si>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</si>
  <si>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</si>
  <si>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</si>
  <si>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2022年度玛纳斯县政府性基金预算支出决算表</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</si>
  <si>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</si>
  <si>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</si>
  <si>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</si>
  <si>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</si>
  <si>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</si>
  <si>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</si>
  <si>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</si>
  <si>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</si>
  <si>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</si>
  <si>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</si>
  <si>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</si>
  <si>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</si>
  <si>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</si>
  <si>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</si>
  <si>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</si>
  <si>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</si>
  <si>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</si>
  <si>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</si>
  <si>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</si>
  <si>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</si>
  <si>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</si>
  <si>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</si>
  <si>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</si>
  <si>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</si>
  <si>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</si>
  <si>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</si>
  <si>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</si>
  <si>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</si>
  <si>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</si>
  <si>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</si>
  <si>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</si>
  <si>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</si>
  <si>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</si>
  <si>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</si>
  <si>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</si>
  <si>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</si>
  <si>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</si>
  <si>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</si>
  <si>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</si>
  <si>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</si>
  <si>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</si>
  <si>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</si>
  <si>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</si>
  <si>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</si>
  <si>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</si>
  <si>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</si>
  <si>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</si>
  <si>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</si>
  <si>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</si>
  <si>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</si>
  <si>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</si>
  <si>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</si>
  <si>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</si>
  <si>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</si>
  <si>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</si>
  <si>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</si>
  <si>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</si>
  <si>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</si>
  <si>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</si>
  <si>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</si>
  <si>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</si>
  <si>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</si>
  <si>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</si>
  <si>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</si>
  <si>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</si>
  <si>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</si>
  <si>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</si>
  <si>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</si>
  <si>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</si>
  <si>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</si>
  <si>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</si>
  <si>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</si>
  <si>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</si>
  <si>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</si>
  <si>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</si>
  <si>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</si>
  <si>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</si>
  <si>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</si>
  <si>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</si>
  <si>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</si>
  <si>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</si>
  <si>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</si>
  <si>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</si>
  <si>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</si>
  <si>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</si>
  <si>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</si>
  <si>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</si>
  <si>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</si>
  <si>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</si>
  <si>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</si>
  <si>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</si>
  <si>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</si>
  <si>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</si>
  <si>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</si>
  <si>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</si>
  <si>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</si>
  <si>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</si>
  <si>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</si>
  <si>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</si>
  <si>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</si>
  <si>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</si>
  <si>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</si>
  <si>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</si>
  <si>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</si>
  <si>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</si>
  <si>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</si>
  <si>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</si>
  <si>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</si>
  <si>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</si>
  <si>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</si>
  <si>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</si>
  <si>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</si>
  <si>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</si>
  <si>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</si>
  <si>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</si>
  <si>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</si>
  <si>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</si>
  <si>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</si>
  <si>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</si>
  <si>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</si>
  <si>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</si>
  <si>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</si>
  <si>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</si>
  <si>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</si>
  <si>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</si>
  <si>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</si>
  <si>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</si>
  <si>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</si>
  <si>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</si>
  <si>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</si>
  <si>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</si>
  <si>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</si>
  <si>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</si>
  <si>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</si>
  <si>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</si>
  <si>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</si>
  <si>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</si>
  <si>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</si>
  <si>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</si>
  <si>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</si>
  <si>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</si>
  <si>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</si>
  <si>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</si>
  <si>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</si>
  <si>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</si>
  <si>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</si>
  <si>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</si>
  <si>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</si>
  <si>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</si>
  <si>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</si>
  <si>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</si>
  <si>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</si>
  <si>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</si>
  <si>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</si>
  <si>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</si>
  <si>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</si>
  <si>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</si>
  <si>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</si>
  <si>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</si>
  <si>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</si>
  <si>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</si>
  <si>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</si>
  <si>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</si>
  <si>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</si>
  <si>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</si>
  <si>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</si>
  <si>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</si>
  <si>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</si>
  <si>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</si>
  <si>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</si>
  <si>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</si>
  <si>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</si>
  <si>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</si>
  <si>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</si>
  <si>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</si>
  <si>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</si>
  <si>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</si>
  <si>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</si>
  <si>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</si>
  <si>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</si>
  <si>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</si>
  <si>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</si>
  <si>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</si>
  <si>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</si>
  <si>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</si>
  <si>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</si>
  <si>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</si>
  <si>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</si>
  <si>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</si>
  <si>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</si>
  <si>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</si>
  <si>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</si>
  <si>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</si>
  <si>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</si>
  <si>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</si>
  <si>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</si>
  <si>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</si>
  <si>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</si>
  <si>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</si>
  <si>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</si>
  <si>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</si>
  <si>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</si>
  <si>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</si>
  <si>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</si>
  <si>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</si>
  <si>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</si>
  <si>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</si>
  <si>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</si>
  <si>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</si>
  <si>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</si>
  <si>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</si>
  <si>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</si>
  <si>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</si>
  <si>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</si>
  <si>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</si>
  <si>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</si>
  <si>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</si>
  <si>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</si>
  <si>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</si>
  <si>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</si>
  <si>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</si>
  <si>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</si>
  <si>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</si>
  <si>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</si>
  <si>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</si>
  <si>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</si>
  <si>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</si>
  <si>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</si>
  <si>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</si>
  <si>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</si>
  <si>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</si>
  <si>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</si>
  <si>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</si>
  <si>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</si>
  <si>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</si>
  <si>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</si>
  <si>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</si>
  <si>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</si>
  <si>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</si>
  <si>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</si>
  <si>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</si>
  <si>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</si>
  <si>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</si>
  <si>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</si>
  <si>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</si>
  <si>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</si>
  <si>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</si>
  <si>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</si>
  <si>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</si>
  <si>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</si>
  <si>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2022年度玛纳斯县政府性基金预算转移性收支决算表</t>
  </si>
  <si>
    <t>单位：万元</t>
  </si>
  <si>
    <t>项目</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</si>
  <si>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</si>
  <si>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</si>
  <si>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</si>
  <si>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</si>
  <si>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</si>
  <si>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</si>
  <si>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</si>
  <si>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</si>
  <si>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</si>
  <si>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</si>
  <si>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</si>
  <si>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</si>
  <si>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</si>
  <si>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</si>
  <si>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</si>
  <si>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</si>
  <si>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</si>
  <si>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</si>
  <si>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</si>
  <si>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</si>
  <si>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</si>
  <si>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</si>
  <si>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</si>
  <si>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</si>
  <si>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</si>
  <si>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</si>
  <si>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</si>
  <si>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</si>
  <si>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</si>
  <si>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</si>
  <si>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</si>
  <si>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</si>
  <si>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</si>
  <si>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</si>
  <si>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</si>
  <si>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</si>
  <si>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</si>
  <si>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</si>
  <si>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</si>
  <si>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</si>
  <si>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</si>
  <si>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2022年度玛纳斯县地方政府债务余额情况表</t>
  </si>
  <si>
    <t>预算数</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</si>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</sst>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b/>
      <sz val="15"/>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6"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6" applyNumberFormat="0" applyFill="0" applyAlignment="0" applyProtection="0">
      <alignment vertical="center"/>
    </xf>
    <xf numFmtId="0" fontId="14" fillId="0" borderId="6" applyNumberFormat="0" applyFill="0" applyAlignment="0" applyProtection="0">
      <alignment vertical="center"/>
    </xf>
    <xf numFmtId="0" fontId="7" fillId="14" borderId="0" applyNumberFormat="0" applyBorder="0" applyAlignment="0" applyProtection="0">
      <alignment vertical="center"/>
    </xf>
    <xf numFmtId="0" fontId="13" fillId="0" borderId="10" applyNumberFormat="0" applyFill="0" applyAlignment="0" applyProtection="0">
      <alignment vertical="center"/>
    </xf>
    <xf numFmtId="0" fontId="7" fillId="15" borderId="0" applyNumberFormat="0" applyBorder="0" applyAlignment="0" applyProtection="0">
      <alignment vertical="center"/>
    </xf>
    <xf numFmtId="0" fontId="21" fillId="12" borderId="12" applyNumberFormat="0" applyAlignment="0" applyProtection="0">
      <alignment vertical="center"/>
    </xf>
    <xf numFmtId="0" fontId="17" fillId="12" borderId="8" applyNumberFormat="0" applyAlignment="0" applyProtection="0">
      <alignment vertical="center"/>
    </xf>
    <xf numFmtId="0" fontId="20" fillId="16" borderId="11" applyNumberFormat="0" applyAlignment="0" applyProtection="0">
      <alignment vertical="center"/>
    </xf>
    <xf numFmtId="0" fontId="9" fillId="18" borderId="0" applyNumberFormat="0" applyBorder="0" applyAlignment="0" applyProtection="0">
      <alignment vertical="center"/>
    </xf>
    <xf numFmtId="0" fontId="7" fillId="20" borderId="0" applyNumberFormat="0" applyBorder="0" applyAlignment="0" applyProtection="0">
      <alignment vertical="center"/>
    </xf>
    <xf numFmtId="0" fontId="10" fillId="0" borderId="9" applyNumberFormat="0" applyFill="0" applyAlignment="0" applyProtection="0">
      <alignment vertical="center"/>
    </xf>
    <xf numFmtId="0" fontId="22" fillId="0" borderId="13" applyNumberFormat="0" applyFill="0" applyAlignment="0" applyProtection="0">
      <alignment vertical="center"/>
    </xf>
    <xf numFmtId="0" fontId="23" fillId="23" borderId="0" applyNumberFormat="0" applyBorder="0" applyAlignment="0" applyProtection="0">
      <alignment vertical="center"/>
    </xf>
    <xf numFmtId="0" fontId="19" fillId="13" borderId="0" applyNumberFormat="0" applyBorder="0" applyAlignment="0" applyProtection="0">
      <alignment vertical="center"/>
    </xf>
    <xf numFmtId="0" fontId="9" fillId="25" borderId="0" applyNumberFormat="0" applyBorder="0" applyAlignment="0" applyProtection="0">
      <alignment vertical="center"/>
    </xf>
    <xf numFmtId="0" fontId="7" fillId="22" borderId="0" applyNumberFormat="0" applyBorder="0" applyAlignment="0" applyProtection="0">
      <alignment vertical="center"/>
    </xf>
    <xf numFmtId="0" fontId="9" fillId="21" borderId="0" applyNumberFormat="0" applyBorder="0" applyAlignment="0" applyProtection="0">
      <alignment vertical="center"/>
    </xf>
    <xf numFmtId="0" fontId="9" fillId="10" borderId="0" applyNumberFormat="0" applyBorder="0" applyAlignment="0" applyProtection="0">
      <alignment vertical="center"/>
    </xf>
    <xf numFmtId="0" fontId="9" fillId="6" borderId="0" applyNumberFormat="0" applyBorder="0" applyAlignment="0" applyProtection="0">
      <alignment vertical="center"/>
    </xf>
    <xf numFmtId="0" fontId="9" fillId="19"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7" fillId="29" borderId="0" applyNumberFormat="0" applyBorder="0" applyAlignment="0" applyProtection="0">
      <alignment vertical="center"/>
    </xf>
    <xf numFmtId="0" fontId="9" fillId="17"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9" fillId="24" borderId="0" applyNumberFormat="0" applyBorder="0" applyAlignment="0" applyProtection="0">
      <alignment vertical="center"/>
    </xf>
    <xf numFmtId="0" fontId="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0" fontId="3" fillId="0" borderId="4" xfId="0" applyNumberFormat="1" applyFont="1" applyFill="1" applyBorder="1" applyAlignment="1" applyProtection="1">
      <alignment vertical="center"/>
    </xf>
    <xf numFmtId="3"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0" fontId="1" fillId="0" borderId="1" xfId="0" applyNumberFormat="1" applyFont="1" applyFill="1" applyBorder="1" applyAlignment="1" applyProtection="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vertical="center"/>
    </xf>
    <xf numFmtId="0" fontId="4" fillId="0" borderId="3"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915;&#31639;&#33609;&#26696;\&#24635;&#20915;&#31639;\2022&#24180;&#24635;&#20915;&#31639;%207.06&#23548;&#20986;&#65288;&#33258;&#27835;&#21306;&#36820;&#2223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53602</v>
          </cell>
        </row>
        <row r="6">
          <cell r="O6">
            <v>166465</v>
          </cell>
        </row>
        <row r="6">
          <cell r="Y6">
            <v>0</v>
          </cell>
        </row>
        <row r="7">
          <cell r="D7">
            <v>0</v>
          </cell>
        </row>
        <row r="7">
          <cell r="P7">
            <v>0</v>
          </cell>
        </row>
        <row r="8">
          <cell r="D8">
            <v>0</v>
          </cell>
        </row>
        <row r="8">
          <cell r="P8">
            <v>0</v>
          </cell>
        </row>
        <row r="9">
          <cell r="D9">
            <v>0</v>
          </cell>
        </row>
        <row r="9">
          <cell r="P9">
            <v>0</v>
          </cell>
        </row>
        <row r="10">
          <cell r="D10">
            <v>128</v>
          </cell>
        </row>
        <row r="10">
          <cell r="P10">
            <v>0</v>
          </cell>
        </row>
        <row r="11">
          <cell r="D11">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489</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A1" sqref="$A1:$XFD1048576"/>
    </sheetView>
  </sheetViews>
  <sheetFormatPr defaultColWidth="12.1833333333333" defaultRowHeight="15.55" customHeight="1" outlineLevelCol="2"/>
  <cols>
    <col min="1" max="1" width="10.75" style="7" customWidth="1"/>
    <col min="2" max="2" width="59" style="7" customWidth="1"/>
    <col min="3" max="3" width="22.4833333333333" style="7" customWidth="1"/>
    <col min="4" max="256" width="12.1833333333333" style="7" customWidth="1"/>
    <col min="257" max="16384" width="12.1833333333333" style="7"/>
  </cols>
  <sheetData>
    <row r="1" s="7" customFormat="1" ht="40.5" customHeight="1" spans="1:3">
      <c r="A1" s="20" t="s">
        <v>0</v>
      </c>
      <c r="B1" s="20"/>
      <c r="C1" s="20"/>
    </row>
    <row r="2" s="7" customFormat="1" ht="17" customHeight="1" spans="1:3">
      <c r="A2" s="21"/>
      <c r="B2" s="21"/>
      <c r="C2" s="22" t="s">
        <v>1</v>
      </c>
    </row>
    <row r="3" s="7" customFormat="1" ht="17" customHeight="1" spans="1:3">
      <c r="A3" s="10" t="s">
        <v>2</v>
      </c>
      <c r="B3" s="10" t="s">
        <v>3</v>
      </c>
      <c r="C3" s="10" t="s">
        <v>4</v>
      </c>
    </row>
    <row r="4" s="7" customFormat="1" ht="17.25" customHeight="1" spans="1:3">
      <c r="A4" s="23"/>
      <c r="B4" s="10" t="s">
        <v>5</v>
      </c>
      <c r="C4" s="12">
        <f>SUM(C5,C55)</f>
        <v>53602</v>
      </c>
    </row>
    <row r="5" s="7" customFormat="1" ht="17.25" customHeight="1" spans="1:3">
      <c r="A5" s="24">
        <v>10301</v>
      </c>
      <c r="B5" s="25" t="s">
        <v>6</v>
      </c>
      <c r="C5" s="12">
        <f>SUM(C6,C9:C16,C22:C23,C26:C29,C32:C34,C37:C41,C44:C45,C53:C54)</f>
        <v>50846</v>
      </c>
    </row>
    <row r="6" s="7" customFormat="1" ht="17.25" customHeight="1" spans="1:3">
      <c r="A6" s="24">
        <v>1030102</v>
      </c>
      <c r="B6" s="25" t="s">
        <v>7</v>
      </c>
      <c r="C6" s="12">
        <f>SUM(C7:C8)</f>
        <v>0</v>
      </c>
    </row>
    <row r="7" s="7" customFormat="1" ht="17.25" customHeight="1" spans="1:3">
      <c r="A7" s="24">
        <v>103010201</v>
      </c>
      <c r="B7" s="11" t="s">
        <v>8</v>
      </c>
      <c r="C7" s="12">
        <v>0</v>
      </c>
    </row>
    <row r="8" s="7" customFormat="1" ht="17.25" customHeight="1" spans="1:3">
      <c r="A8" s="24">
        <v>103010202</v>
      </c>
      <c r="B8" s="11" t="s">
        <v>9</v>
      </c>
      <c r="C8" s="12">
        <v>0</v>
      </c>
    </row>
    <row r="9" s="7" customFormat="1" ht="17.25" customHeight="1" spans="1:3">
      <c r="A9" s="24">
        <v>1030106</v>
      </c>
      <c r="B9" s="25" t="s">
        <v>10</v>
      </c>
      <c r="C9" s="12">
        <v>0</v>
      </c>
    </row>
    <row r="10" s="7" customFormat="1" ht="17.25" customHeight="1" spans="1:3">
      <c r="A10" s="24">
        <v>1030110</v>
      </c>
      <c r="B10" s="25" t="s">
        <v>11</v>
      </c>
      <c r="C10" s="12">
        <v>0</v>
      </c>
    </row>
    <row r="11" s="7" customFormat="1" ht="17.25" customHeight="1" spans="1:3">
      <c r="A11" s="24">
        <v>1030112</v>
      </c>
      <c r="B11" s="25" t="s">
        <v>12</v>
      </c>
      <c r="C11" s="12">
        <v>0</v>
      </c>
    </row>
    <row r="12" s="7" customFormat="1" ht="17.25" customHeight="1" spans="1:3">
      <c r="A12" s="24">
        <v>1030121</v>
      </c>
      <c r="B12" s="25" t="s">
        <v>13</v>
      </c>
      <c r="C12" s="12">
        <v>0</v>
      </c>
    </row>
    <row r="13" s="7" customFormat="1" ht="17.25" customHeight="1" spans="1:3">
      <c r="A13" s="24">
        <v>1030129</v>
      </c>
      <c r="B13" s="25" t="s">
        <v>14</v>
      </c>
      <c r="C13" s="12">
        <v>0</v>
      </c>
    </row>
    <row r="14" s="7" customFormat="1" ht="17.25" customHeight="1" spans="1:3">
      <c r="A14" s="24">
        <v>1030146</v>
      </c>
      <c r="B14" s="25" t="s">
        <v>15</v>
      </c>
      <c r="C14" s="12">
        <v>0</v>
      </c>
    </row>
    <row r="15" s="7" customFormat="1" ht="17.25" customHeight="1" spans="1:3">
      <c r="A15" s="24">
        <v>1030147</v>
      </c>
      <c r="B15" s="25" t="s">
        <v>16</v>
      </c>
      <c r="C15" s="12">
        <v>0</v>
      </c>
    </row>
    <row r="16" s="7" customFormat="1" ht="17.25" customHeight="1" spans="1:3">
      <c r="A16" s="24">
        <v>1030148</v>
      </c>
      <c r="B16" s="25" t="s">
        <v>17</v>
      </c>
      <c r="C16" s="12">
        <f>SUM(C17:C21)</f>
        <v>50590</v>
      </c>
    </row>
    <row r="17" s="7" customFormat="1" ht="17.25" customHeight="1" spans="1:3">
      <c r="A17" s="24">
        <v>103014801</v>
      </c>
      <c r="B17" s="11" t="s">
        <v>18</v>
      </c>
      <c r="C17" s="12">
        <v>13640</v>
      </c>
    </row>
    <row r="18" s="7" customFormat="1" ht="17.25" customHeight="1" spans="1:3">
      <c r="A18" s="24">
        <v>103014802</v>
      </c>
      <c r="B18" s="11" t="s">
        <v>19</v>
      </c>
      <c r="C18" s="12">
        <v>832</v>
      </c>
    </row>
    <row r="19" s="7" customFormat="1" ht="17.25" customHeight="1" spans="1:3">
      <c r="A19" s="24">
        <v>103014803</v>
      </c>
      <c r="B19" s="11" t="s">
        <v>20</v>
      </c>
      <c r="C19" s="12">
        <v>0</v>
      </c>
    </row>
    <row r="20" s="7" customFormat="1" ht="17.25" customHeight="1" spans="1:3">
      <c r="A20" s="24">
        <v>103014898</v>
      </c>
      <c r="B20" s="11" t="s">
        <v>21</v>
      </c>
      <c r="C20" s="12">
        <v>-1638</v>
      </c>
    </row>
    <row r="21" s="7" customFormat="1" ht="17.25" customHeight="1" spans="1:3">
      <c r="A21" s="24">
        <v>103014899</v>
      </c>
      <c r="B21" s="11" t="s">
        <v>22</v>
      </c>
      <c r="C21" s="12">
        <v>37756</v>
      </c>
    </row>
    <row r="22" s="7" customFormat="1" ht="17.25" customHeight="1" spans="1:3">
      <c r="A22" s="24">
        <v>1030149</v>
      </c>
      <c r="B22" s="25" t="s">
        <v>23</v>
      </c>
      <c r="C22" s="12">
        <v>0</v>
      </c>
    </row>
    <row r="23" s="7" customFormat="1" ht="17.25" customHeight="1" spans="1:3">
      <c r="A23" s="24">
        <v>1030150</v>
      </c>
      <c r="B23" s="25" t="s">
        <v>24</v>
      </c>
      <c r="C23" s="12">
        <f>SUM(C24:C25)</f>
        <v>0</v>
      </c>
    </row>
    <row r="24" s="7" customFormat="1" ht="17.25" customHeight="1" spans="1:3">
      <c r="A24" s="24">
        <v>103015001</v>
      </c>
      <c r="B24" s="11" t="s">
        <v>25</v>
      </c>
      <c r="C24" s="12">
        <v>0</v>
      </c>
    </row>
    <row r="25" s="7" customFormat="1" ht="17.25" customHeight="1" spans="1:3">
      <c r="A25" s="24">
        <v>103015002</v>
      </c>
      <c r="B25" s="11" t="s">
        <v>26</v>
      </c>
      <c r="C25" s="12">
        <v>0</v>
      </c>
    </row>
    <row r="26" s="7" customFormat="1" ht="17.25" customHeight="1" spans="1:3">
      <c r="A26" s="24">
        <v>1030152</v>
      </c>
      <c r="B26" s="25" t="s">
        <v>27</v>
      </c>
      <c r="C26" s="12">
        <v>0</v>
      </c>
    </row>
    <row r="27" s="7" customFormat="1" ht="17.25" customHeight="1" spans="1:3">
      <c r="A27" s="24">
        <v>1030153</v>
      </c>
      <c r="B27" s="25" t="s">
        <v>28</v>
      </c>
      <c r="C27" s="12">
        <v>0</v>
      </c>
    </row>
    <row r="28" s="7" customFormat="1" ht="17.25" customHeight="1" spans="1:3">
      <c r="A28" s="24">
        <v>1030154</v>
      </c>
      <c r="B28" s="25" t="s">
        <v>29</v>
      </c>
      <c r="C28" s="12">
        <v>0</v>
      </c>
    </row>
    <row r="29" s="7" customFormat="1" ht="17.25" customHeight="1" spans="1:3">
      <c r="A29" s="24">
        <v>1030155</v>
      </c>
      <c r="B29" s="25" t="s">
        <v>30</v>
      </c>
      <c r="C29" s="12">
        <f>SUM(C30:C31)</f>
        <v>0</v>
      </c>
    </row>
    <row r="30" s="7" customFormat="1" ht="17.25" customHeight="1" spans="1:3">
      <c r="A30" s="24">
        <v>103015501</v>
      </c>
      <c r="B30" s="11" t="s">
        <v>31</v>
      </c>
      <c r="C30" s="12">
        <v>0</v>
      </c>
    </row>
    <row r="31" s="7" customFormat="1" ht="17.25" customHeight="1" spans="1:3">
      <c r="A31" s="24">
        <v>103015502</v>
      </c>
      <c r="B31" s="11" t="s">
        <v>32</v>
      </c>
      <c r="C31" s="12">
        <v>0</v>
      </c>
    </row>
    <row r="32" s="7" customFormat="1" ht="17.25" customHeight="1" spans="1:3">
      <c r="A32" s="24">
        <v>1030156</v>
      </c>
      <c r="B32" s="25" t="s">
        <v>33</v>
      </c>
      <c r="C32" s="12">
        <v>65</v>
      </c>
    </row>
    <row r="33" s="7" customFormat="1" ht="17.25" customHeight="1" spans="1:3">
      <c r="A33" s="24">
        <v>1030157</v>
      </c>
      <c r="B33" s="25" t="s">
        <v>34</v>
      </c>
      <c r="C33" s="12">
        <v>0</v>
      </c>
    </row>
    <row r="34" s="7" customFormat="1" ht="17.25" customHeight="1" spans="1:3">
      <c r="A34" s="24">
        <v>1030158</v>
      </c>
      <c r="B34" s="25" t="s">
        <v>35</v>
      </c>
      <c r="C34" s="12">
        <f>SUM(C35:C36)</f>
        <v>0</v>
      </c>
    </row>
    <row r="35" s="7" customFormat="1" ht="17.25" customHeight="1" spans="1:3">
      <c r="A35" s="24">
        <v>103015801</v>
      </c>
      <c r="B35" s="11" t="s">
        <v>36</v>
      </c>
      <c r="C35" s="12">
        <v>0</v>
      </c>
    </row>
    <row r="36" s="7" customFormat="1" ht="17.25" customHeight="1" spans="1:3">
      <c r="A36" s="24">
        <v>103015803</v>
      </c>
      <c r="B36" s="11" t="s">
        <v>37</v>
      </c>
      <c r="C36" s="12">
        <v>0</v>
      </c>
    </row>
    <row r="37" s="7" customFormat="1" ht="17.25" customHeight="1" spans="1:3">
      <c r="A37" s="24">
        <v>1030159</v>
      </c>
      <c r="B37" s="25" t="s">
        <v>38</v>
      </c>
      <c r="C37" s="12">
        <v>0</v>
      </c>
    </row>
    <row r="38" s="7" customFormat="1" ht="17.25" customHeight="1" spans="1:3">
      <c r="A38" s="24">
        <v>1030166</v>
      </c>
      <c r="B38" s="25" t="s">
        <v>39</v>
      </c>
      <c r="C38" s="12">
        <v>0</v>
      </c>
    </row>
    <row r="39" s="7" customFormat="1" ht="17.25" customHeight="1" spans="1:3">
      <c r="A39" s="24">
        <v>1030168</v>
      </c>
      <c r="B39" s="25" t="s">
        <v>40</v>
      </c>
      <c r="C39" s="12">
        <v>0</v>
      </c>
    </row>
    <row r="40" s="7" customFormat="1" ht="17.25" customHeight="1" spans="1:3">
      <c r="A40" s="24">
        <v>1030171</v>
      </c>
      <c r="B40" s="25" t="s">
        <v>41</v>
      </c>
      <c r="C40" s="12">
        <v>0</v>
      </c>
    </row>
    <row r="41" s="7" customFormat="1" ht="17.25" customHeight="1" spans="1:3">
      <c r="A41" s="24">
        <v>1030175</v>
      </c>
      <c r="B41" s="25" t="s">
        <v>42</v>
      </c>
      <c r="C41" s="12">
        <f>SUM(C42:C43)</f>
        <v>0</v>
      </c>
    </row>
    <row r="42" s="7" customFormat="1" ht="17.25" customHeight="1" spans="1:3">
      <c r="A42" s="24">
        <v>103017501</v>
      </c>
      <c r="B42" s="11" t="s">
        <v>43</v>
      </c>
      <c r="C42" s="12">
        <v>0</v>
      </c>
    </row>
    <row r="43" s="7" customFormat="1" ht="17.25" customHeight="1" spans="1:3">
      <c r="A43" s="24">
        <v>103017502</v>
      </c>
      <c r="B43" s="11" t="s">
        <v>44</v>
      </c>
      <c r="C43" s="12">
        <v>0</v>
      </c>
    </row>
    <row r="44" s="7" customFormat="1" ht="17.25" customHeight="1" spans="1:3">
      <c r="A44" s="24">
        <v>1030178</v>
      </c>
      <c r="B44" s="25" t="s">
        <v>45</v>
      </c>
      <c r="C44" s="12">
        <v>191</v>
      </c>
    </row>
    <row r="45" s="7" customFormat="1" ht="17.25" customHeight="1" spans="1:3">
      <c r="A45" s="24">
        <v>1030180</v>
      </c>
      <c r="B45" s="25" t="s">
        <v>46</v>
      </c>
      <c r="C45" s="12">
        <f>SUM(C46:C52)</f>
        <v>0</v>
      </c>
    </row>
    <row r="46" s="7" customFormat="1" ht="17.25" customHeight="1" spans="1:3">
      <c r="A46" s="24">
        <v>103018001</v>
      </c>
      <c r="B46" s="11" t="s">
        <v>47</v>
      </c>
      <c r="C46" s="12">
        <v>0</v>
      </c>
    </row>
    <row r="47" s="7" customFormat="1" ht="17.25" customHeight="1" spans="1:3">
      <c r="A47" s="24">
        <v>103018002</v>
      </c>
      <c r="B47" s="11" t="s">
        <v>48</v>
      </c>
      <c r="C47" s="12">
        <v>0</v>
      </c>
    </row>
    <row r="48" s="7" customFormat="1" ht="17.25" customHeight="1" spans="1:3">
      <c r="A48" s="24">
        <v>103018003</v>
      </c>
      <c r="B48" s="11" t="s">
        <v>49</v>
      </c>
      <c r="C48" s="12">
        <v>0</v>
      </c>
    </row>
    <row r="49" s="7" customFormat="1" ht="17.25" customHeight="1" spans="1:3">
      <c r="A49" s="24">
        <v>103018004</v>
      </c>
      <c r="B49" s="11" t="s">
        <v>50</v>
      </c>
      <c r="C49" s="12">
        <v>0</v>
      </c>
    </row>
    <row r="50" s="7" customFormat="1" ht="17.25" customHeight="1" spans="1:3">
      <c r="A50" s="24">
        <v>103018005</v>
      </c>
      <c r="B50" s="11" t="s">
        <v>51</v>
      </c>
      <c r="C50" s="12">
        <v>0</v>
      </c>
    </row>
    <row r="51" s="7" customFormat="1" ht="17.25" customHeight="1" spans="1:3">
      <c r="A51" s="24">
        <v>103018006</v>
      </c>
      <c r="B51" s="11" t="s">
        <v>52</v>
      </c>
      <c r="C51" s="12">
        <v>0</v>
      </c>
    </row>
    <row r="52" s="7" customFormat="1" ht="17.25" customHeight="1" spans="1:3">
      <c r="A52" s="24">
        <v>103018007</v>
      </c>
      <c r="B52" s="11" t="s">
        <v>53</v>
      </c>
      <c r="C52" s="13">
        <v>0</v>
      </c>
    </row>
    <row r="53" s="7" customFormat="1" customHeight="1" spans="1:3">
      <c r="A53" s="24">
        <v>1030181</v>
      </c>
      <c r="B53" s="26" t="s">
        <v>54</v>
      </c>
      <c r="C53" s="12">
        <v>0</v>
      </c>
    </row>
    <row r="54" s="7" customFormat="1" ht="17.25" customHeight="1" spans="1:3">
      <c r="A54" s="24">
        <v>1030199</v>
      </c>
      <c r="B54" s="25" t="s">
        <v>55</v>
      </c>
      <c r="C54" s="16">
        <v>0</v>
      </c>
    </row>
    <row r="55" s="7" customFormat="1" ht="17.25" customHeight="1" spans="1:3">
      <c r="A55" s="24">
        <v>10310</v>
      </c>
      <c r="B55" s="25" t="s">
        <v>56</v>
      </c>
      <c r="C55" s="12">
        <f>SUM(C56:C58,C62:C67,C70:C71)</f>
        <v>2756</v>
      </c>
    </row>
    <row r="56" s="7" customFormat="1" ht="17.25" customHeight="1" spans="1:3">
      <c r="A56" s="24">
        <v>1031003</v>
      </c>
      <c r="B56" s="25" t="s">
        <v>57</v>
      </c>
      <c r="C56" s="12">
        <v>0</v>
      </c>
    </row>
    <row r="57" s="7" customFormat="1" ht="17.25" customHeight="1" spans="1:3">
      <c r="A57" s="24">
        <v>1031005</v>
      </c>
      <c r="B57" s="25" t="s">
        <v>58</v>
      </c>
      <c r="C57" s="12">
        <v>0</v>
      </c>
    </row>
    <row r="58" s="7" customFormat="1" ht="17.25" customHeight="1" spans="1:3">
      <c r="A58" s="24">
        <v>1031006</v>
      </c>
      <c r="B58" s="25" t="s">
        <v>59</v>
      </c>
      <c r="C58" s="12">
        <f>SUM(C59:C61)</f>
        <v>0</v>
      </c>
    </row>
    <row r="59" s="7" customFormat="1" ht="17.25" customHeight="1" spans="1:3">
      <c r="A59" s="24">
        <v>103100601</v>
      </c>
      <c r="B59" s="11" t="s">
        <v>60</v>
      </c>
      <c r="C59" s="12">
        <v>0</v>
      </c>
    </row>
    <row r="60" s="7" customFormat="1" ht="17.25" customHeight="1" spans="1:3">
      <c r="A60" s="24">
        <v>103100602</v>
      </c>
      <c r="B60" s="11" t="s">
        <v>61</v>
      </c>
      <c r="C60" s="12">
        <v>0</v>
      </c>
    </row>
    <row r="61" s="7" customFormat="1" ht="17.25" customHeight="1" spans="1:3">
      <c r="A61" s="24">
        <v>103100699</v>
      </c>
      <c r="B61" s="11" t="s">
        <v>62</v>
      </c>
      <c r="C61" s="12">
        <v>0</v>
      </c>
    </row>
    <row r="62" s="7" customFormat="1" ht="17.25" customHeight="1" spans="1:3">
      <c r="A62" s="24">
        <v>1031008</v>
      </c>
      <c r="B62" s="25" t="s">
        <v>63</v>
      </c>
      <c r="C62" s="12">
        <v>0</v>
      </c>
    </row>
    <row r="63" s="7" customFormat="1" ht="17.25" customHeight="1" spans="1:3">
      <c r="A63" s="24">
        <v>1031009</v>
      </c>
      <c r="B63" s="25" t="s">
        <v>64</v>
      </c>
      <c r="C63" s="12">
        <v>0</v>
      </c>
    </row>
    <row r="64" s="7" customFormat="1" ht="17.25" customHeight="1" spans="1:3">
      <c r="A64" s="24">
        <v>1031010</v>
      </c>
      <c r="B64" s="25" t="s">
        <v>65</v>
      </c>
      <c r="C64" s="12">
        <v>0</v>
      </c>
    </row>
    <row r="65" s="7" customFormat="1" ht="17.25" customHeight="1" spans="1:3">
      <c r="A65" s="24">
        <v>1031011</v>
      </c>
      <c r="B65" s="25" t="s">
        <v>66</v>
      </c>
      <c r="C65" s="12">
        <v>0</v>
      </c>
    </row>
    <row r="66" s="7" customFormat="1" ht="17.25" customHeight="1" spans="1:3">
      <c r="A66" s="24">
        <v>1031012</v>
      </c>
      <c r="B66" s="25" t="s">
        <v>67</v>
      </c>
      <c r="C66" s="12">
        <v>0</v>
      </c>
    </row>
    <row r="67" s="7" customFormat="1" ht="17.25" customHeight="1" spans="1:3">
      <c r="A67" s="24">
        <v>1031013</v>
      </c>
      <c r="B67" s="25" t="s">
        <v>68</v>
      </c>
      <c r="C67" s="12">
        <f>SUM(C68:C69)</f>
        <v>0</v>
      </c>
    </row>
    <row r="68" s="7" customFormat="1" ht="17.25" customHeight="1" spans="1:3">
      <c r="A68" s="24">
        <v>103101301</v>
      </c>
      <c r="B68" s="11" t="s">
        <v>69</v>
      </c>
      <c r="C68" s="12">
        <v>0</v>
      </c>
    </row>
    <row r="69" s="7" customFormat="1" ht="17.25" customHeight="1" spans="1:3">
      <c r="A69" s="24">
        <v>103101399</v>
      </c>
      <c r="B69" s="11" t="s">
        <v>70</v>
      </c>
      <c r="C69" s="12">
        <v>0</v>
      </c>
    </row>
    <row r="70" s="7" customFormat="1" ht="17.25" customHeight="1" spans="1:3">
      <c r="A70" s="24">
        <v>1031014</v>
      </c>
      <c r="B70" s="25" t="s">
        <v>71</v>
      </c>
      <c r="C70" s="12">
        <v>0</v>
      </c>
    </row>
    <row r="71" s="7" customFormat="1" ht="17.25" customHeight="1" spans="1:3">
      <c r="A71" s="24">
        <v>1031099</v>
      </c>
      <c r="B71" s="25" t="s">
        <v>72</v>
      </c>
      <c r="C71" s="12">
        <f>SUM(C72:C73)</f>
        <v>2756</v>
      </c>
    </row>
    <row r="72" s="7" customFormat="1" ht="17.25" customHeight="1" spans="1:3">
      <c r="A72" s="24">
        <v>103109998</v>
      </c>
      <c r="B72" s="11" t="s">
        <v>73</v>
      </c>
      <c r="C72" s="12">
        <v>2756</v>
      </c>
    </row>
    <row r="73" s="7" customFormat="1" ht="17.25" customHeight="1" spans="1:3">
      <c r="A73" s="24">
        <v>103109999</v>
      </c>
      <c r="B73" s="11" t="s">
        <v>74</v>
      </c>
      <c r="C73" s="12">
        <v>0</v>
      </c>
    </row>
  </sheetData>
  <mergeCells count="1">
    <mergeCell ref="A1:C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workbookViewId="0">
      <selection activeCell="B24" sqref="B24"/>
    </sheetView>
  </sheetViews>
  <sheetFormatPr defaultColWidth="12.1833333333333" defaultRowHeight="15.55" customHeight="1" outlineLevelCol="2"/>
  <cols>
    <col min="1" max="1" width="9.44166666666667" style="7" customWidth="1"/>
    <col min="2" max="2" width="59" style="7" customWidth="1"/>
    <col min="3" max="3" width="22.4833333333333" style="7" customWidth="1"/>
    <col min="4" max="256" width="12.1833333333333" style="7" customWidth="1"/>
    <col min="257" max="16384" width="12.1833333333333" style="7"/>
  </cols>
  <sheetData>
    <row r="1" s="7" customFormat="1" ht="44.25" customHeight="1" spans="1:3">
      <c r="A1" s="20" t="s">
        <v>75</v>
      </c>
      <c r="B1" s="20"/>
      <c r="C1" s="20"/>
    </row>
    <row r="2" s="7" customFormat="1" ht="17" customHeight="1" spans="1:3">
      <c r="A2" s="21"/>
      <c r="B2" s="21"/>
      <c r="C2" s="22" t="s">
        <v>1</v>
      </c>
    </row>
    <row r="3" s="7" customFormat="1" ht="16.95" customHeight="1" spans="1:3">
      <c r="A3" s="10" t="s">
        <v>2</v>
      </c>
      <c r="B3" s="10" t="s">
        <v>3</v>
      </c>
      <c r="C3" s="10" t="s">
        <v>4</v>
      </c>
    </row>
    <row r="4" s="7" customFormat="1" ht="16.95" customHeight="1" spans="1:3">
      <c r="A4" s="23"/>
      <c r="B4" s="10" t="s">
        <v>76</v>
      </c>
      <c r="C4" s="12">
        <f>SUM(C5,C13,C29,C41,C52,C110,C134,C177,C182,C186,C213,C230,C247)</f>
        <v>166465</v>
      </c>
    </row>
    <row r="5" s="7" customFormat="1" ht="16.95" customHeight="1" spans="1:3">
      <c r="A5" s="24">
        <v>206</v>
      </c>
      <c r="B5" s="25" t="s">
        <v>77</v>
      </c>
      <c r="C5" s="12">
        <f>C6</f>
        <v>0</v>
      </c>
    </row>
    <row r="6" s="7" customFormat="1" ht="16.95" customHeight="1" spans="1:3">
      <c r="A6" s="24">
        <v>20610</v>
      </c>
      <c r="B6" s="25" t="s">
        <v>78</v>
      </c>
      <c r="C6" s="12">
        <f>SUM(C7:C12)</f>
        <v>0</v>
      </c>
    </row>
    <row r="7" s="7" customFormat="1" ht="16.95" customHeight="1" spans="1:3">
      <c r="A7" s="24">
        <v>2061001</v>
      </c>
      <c r="B7" s="11" t="s">
        <v>79</v>
      </c>
      <c r="C7" s="12">
        <v>0</v>
      </c>
    </row>
    <row r="8" s="7" customFormat="1" ht="16.95" customHeight="1" spans="1:3">
      <c r="A8" s="24">
        <v>2061002</v>
      </c>
      <c r="B8" s="11" t="s">
        <v>80</v>
      </c>
      <c r="C8" s="12">
        <v>0</v>
      </c>
    </row>
    <row r="9" s="7" customFormat="1" ht="16.95" customHeight="1" spans="1:3">
      <c r="A9" s="24">
        <v>2061003</v>
      </c>
      <c r="B9" s="11" t="s">
        <v>81</v>
      </c>
      <c r="C9" s="12">
        <v>0</v>
      </c>
    </row>
    <row r="10" s="7" customFormat="1" ht="16.95" customHeight="1" spans="1:3">
      <c r="A10" s="24">
        <v>2061004</v>
      </c>
      <c r="B10" s="11" t="s">
        <v>82</v>
      </c>
      <c r="C10" s="12">
        <v>0</v>
      </c>
    </row>
    <row r="11" s="7" customFormat="1" ht="16.95" customHeight="1" spans="1:3">
      <c r="A11" s="24">
        <v>2061005</v>
      </c>
      <c r="B11" s="11" t="s">
        <v>83</v>
      </c>
      <c r="C11" s="12">
        <v>0</v>
      </c>
    </row>
    <row r="12" s="7" customFormat="1" ht="16.95" customHeight="1" spans="1:3">
      <c r="A12" s="24">
        <v>2061099</v>
      </c>
      <c r="B12" s="11" t="s">
        <v>84</v>
      </c>
      <c r="C12" s="12">
        <v>0</v>
      </c>
    </row>
    <row r="13" s="7" customFormat="1" ht="16.95" customHeight="1" spans="1:3">
      <c r="A13" s="24">
        <v>207</v>
      </c>
      <c r="B13" s="25" t="s">
        <v>85</v>
      </c>
      <c r="C13" s="12">
        <f>SUM(C14,C20,C26)</f>
        <v>0</v>
      </c>
    </row>
    <row r="14" s="7" customFormat="1" ht="16.95" customHeight="1" spans="1:3">
      <c r="A14" s="24">
        <v>20707</v>
      </c>
      <c r="B14" s="25" t="s">
        <v>86</v>
      </c>
      <c r="C14" s="12">
        <f>SUM(C15:C19)</f>
        <v>0</v>
      </c>
    </row>
    <row r="15" s="7" customFormat="1" ht="16.95" customHeight="1" spans="1:3">
      <c r="A15" s="24">
        <v>2070701</v>
      </c>
      <c r="B15" s="11" t="s">
        <v>87</v>
      </c>
      <c r="C15" s="12">
        <v>0</v>
      </c>
    </row>
    <row r="16" s="7" customFormat="1" ht="16.95" customHeight="1" spans="1:3">
      <c r="A16" s="24">
        <v>2070702</v>
      </c>
      <c r="B16" s="11" t="s">
        <v>88</v>
      </c>
      <c r="C16" s="12">
        <v>0</v>
      </c>
    </row>
    <row r="17" s="7" customFormat="1" ht="16.95" customHeight="1" spans="1:3">
      <c r="A17" s="24">
        <v>2070703</v>
      </c>
      <c r="B17" s="11" t="s">
        <v>89</v>
      </c>
      <c r="C17" s="12">
        <v>0</v>
      </c>
    </row>
    <row r="18" s="7" customFormat="1" ht="16.95" customHeight="1" spans="1:3">
      <c r="A18" s="24">
        <v>2070704</v>
      </c>
      <c r="B18" s="11" t="s">
        <v>90</v>
      </c>
      <c r="C18" s="12">
        <v>0</v>
      </c>
    </row>
    <row r="19" s="7" customFormat="1" ht="16.95" customHeight="1" spans="1:3">
      <c r="A19" s="24">
        <v>2070799</v>
      </c>
      <c r="B19" s="11" t="s">
        <v>91</v>
      </c>
      <c r="C19" s="12">
        <v>0</v>
      </c>
    </row>
    <row r="20" s="7" customFormat="1" ht="16.95" customHeight="1" spans="1:3">
      <c r="A20" s="24">
        <v>20709</v>
      </c>
      <c r="B20" s="25" t="s">
        <v>92</v>
      </c>
      <c r="C20" s="12">
        <f>SUM(C21:C25)</f>
        <v>0</v>
      </c>
    </row>
    <row r="21" s="7" customFormat="1" ht="16.95" customHeight="1" spans="1:3">
      <c r="A21" s="24">
        <v>2070901</v>
      </c>
      <c r="B21" s="11" t="s">
        <v>93</v>
      </c>
      <c r="C21" s="12">
        <v>0</v>
      </c>
    </row>
    <row r="22" s="7" customFormat="1" ht="16.95" customHeight="1" spans="1:3">
      <c r="A22" s="24">
        <v>2070902</v>
      </c>
      <c r="B22" s="11" t="s">
        <v>94</v>
      </c>
      <c r="C22" s="12">
        <v>0</v>
      </c>
    </row>
    <row r="23" s="7" customFormat="1" ht="16.95" customHeight="1" spans="1:3">
      <c r="A23" s="24">
        <v>2070903</v>
      </c>
      <c r="B23" s="11" t="s">
        <v>95</v>
      </c>
      <c r="C23" s="12">
        <v>0</v>
      </c>
    </row>
    <row r="24" s="7" customFormat="1" ht="16.95" customHeight="1" spans="1:3">
      <c r="A24" s="24">
        <v>2070904</v>
      </c>
      <c r="B24" s="11" t="s">
        <v>96</v>
      </c>
      <c r="C24" s="12">
        <v>0</v>
      </c>
    </row>
    <row r="25" s="7" customFormat="1" ht="16.95" customHeight="1" spans="1:3">
      <c r="A25" s="24">
        <v>2070999</v>
      </c>
      <c r="B25" s="11" t="s">
        <v>97</v>
      </c>
      <c r="C25" s="12">
        <v>0</v>
      </c>
    </row>
    <row r="26" s="7" customFormat="1" ht="16.95" customHeight="1" spans="1:3">
      <c r="A26" s="24">
        <v>20710</v>
      </c>
      <c r="B26" s="25" t="s">
        <v>98</v>
      </c>
      <c r="C26" s="12">
        <f>SUM(C27:C28)</f>
        <v>0</v>
      </c>
    </row>
    <row r="27" s="7" customFormat="1" ht="16.95" customHeight="1" spans="1:3">
      <c r="A27" s="24">
        <v>2071001</v>
      </c>
      <c r="B27" s="11" t="s">
        <v>99</v>
      </c>
      <c r="C27" s="12">
        <v>0</v>
      </c>
    </row>
    <row r="28" s="7" customFormat="1" ht="16.95" customHeight="1" spans="1:3">
      <c r="A28" s="24">
        <v>2071099</v>
      </c>
      <c r="B28" s="11" t="s">
        <v>100</v>
      </c>
      <c r="C28" s="12">
        <v>0</v>
      </c>
    </row>
    <row r="29" s="7" customFormat="1" ht="16.95" customHeight="1" spans="1:3">
      <c r="A29" s="24">
        <v>208</v>
      </c>
      <c r="B29" s="25" t="s">
        <v>101</v>
      </c>
      <c r="C29" s="12">
        <f>SUM(C30,C34,C38)</f>
        <v>144</v>
      </c>
    </row>
    <row r="30" s="7" customFormat="1" ht="16.95" customHeight="1" spans="1:3">
      <c r="A30" s="24">
        <v>20822</v>
      </c>
      <c r="B30" s="25" t="s">
        <v>102</v>
      </c>
      <c r="C30" s="12">
        <f>SUM(C31:C33)</f>
        <v>144</v>
      </c>
    </row>
    <row r="31" s="7" customFormat="1" ht="16.95" customHeight="1" spans="1:3">
      <c r="A31" s="24">
        <v>2082201</v>
      </c>
      <c r="B31" s="11" t="s">
        <v>103</v>
      </c>
      <c r="C31" s="12">
        <v>58</v>
      </c>
    </row>
    <row r="32" s="7" customFormat="1" ht="16.95" customHeight="1" spans="1:3">
      <c r="A32" s="24">
        <v>2082202</v>
      </c>
      <c r="B32" s="11" t="s">
        <v>104</v>
      </c>
      <c r="C32" s="12">
        <v>86</v>
      </c>
    </row>
    <row r="33" s="7" customFormat="1" ht="16.95" customHeight="1" spans="1:3">
      <c r="A33" s="24">
        <v>2082299</v>
      </c>
      <c r="B33" s="11" t="s">
        <v>105</v>
      </c>
      <c r="C33" s="12">
        <v>0</v>
      </c>
    </row>
    <row r="34" s="7" customFormat="1" ht="16.95" customHeight="1" spans="1:3">
      <c r="A34" s="24">
        <v>20823</v>
      </c>
      <c r="B34" s="25" t="s">
        <v>106</v>
      </c>
      <c r="C34" s="12">
        <f>SUM(C35:C37)</f>
        <v>0</v>
      </c>
    </row>
    <row r="35" s="7" customFormat="1" ht="16.95" customHeight="1" spans="1:3">
      <c r="A35" s="24">
        <v>2082301</v>
      </c>
      <c r="B35" s="11" t="s">
        <v>103</v>
      </c>
      <c r="C35" s="12">
        <v>0</v>
      </c>
    </row>
    <row r="36" s="7" customFormat="1" ht="16.95" customHeight="1" spans="1:3">
      <c r="A36" s="24">
        <v>2082302</v>
      </c>
      <c r="B36" s="11" t="s">
        <v>104</v>
      </c>
      <c r="C36" s="12">
        <v>0</v>
      </c>
    </row>
    <row r="37" s="7" customFormat="1" ht="16.95" customHeight="1" spans="1:3">
      <c r="A37" s="24">
        <v>2082399</v>
      </c>
      <c r="B37" s="11" t="s">
        <v>107</v>
      </c>
      <c r="C37" s="12">
        <v>0</v>
      </c>
    </row>
    <row r="38" s="7" customFormat="1" ht="16.95" customHeight="1" spans="1:3">
      <c r="A38" s="24">
        <v>20829</v>
      </c>
      <c r="B38" s="25" t="s">
        <v>108</v>
      </c>
      <c r="C38" s="12">
        <f>SUM(C39:C40)</f>
        <v>0</v>
      </c>
    </row>
    <row r="39" s="7" customFormat="1" ht="16.95" customHeight="1" spans="1:3">
      <c r="A39" s="24">
        <v>2082901</v>
      </c>
      <c r="B39" s="11" t="s">
        <v>104</v>
      </c>
      <c r="C39" s="12">
        <v>0</v>
      </c>
    </row>
    <row r="40" s="7" customFormat="1" ht="16.95" customHeight="1" spans="1:3">
      <c r="A40" s="24">
        <v>2082999</v>
      </c>
      <c r="B40" s="11" t="s">
        <v>109</v>
      </c>
      <c r="C40" s="12">
        <v>0</v>
      </c>
    </row>
    <row r="41" s="7" customFormat="1" ht="16.95" customHeight="1" spans="1:3">
      <c r="A41" s="24">
        <v>211</v>
      </c>
      <c r="B41" s="25" t="s">
        <v>110</v>
      </c>
      <c r="C41" s="12">
        <f>SUM(C42,C47)</f>
        <v>0</v>
      </c>
    </row>
    <row r="42" s="7" customFormat="1" ht="16.95" customHeight="1" spans="1:3">
      <c r="A42" s="24">
        <v>21160</v>
      </c>
      <c r="B42" s="25" t="s">
        <v>111</v>
      </c>
      <c r="C42" s="12">
        <f>SUM(C43:C46)</f>
        <v>0</v>
      </c>
    </row>
    <row r="43" s="7" customFormat="1" ht="16.95" customHeight="1" spans="1:3">
      <c r="A43" s="24">
        <v>2116001</v>
      </c>
      <c r="B43" s="11" t="s">
        <v>112</v>
      </c>
      <c r="C43" s="12">
        <v>0</v>
      </c>
    </row>
    <row r="44" s="7" customFormat="1" ht="16.95" customHeight="1" spans="1:3">
      <c r="A44" s="24">
        <v>2116002</v>
      </c>
      <c r="B44" s="11" t="s">
        <v>113</v>
      </c>
      <c r="C44" s="12">
        <v>0</v>
      </c>
    </row>
    <row r="45" s="7" customFormat="1" ht="16.95" customHeight="1" spans="1:3">
      <c r="A45" s="24">
        <v>2116003</v>
      </c>
      <c r="B45" s="11" t="s">
        <v>114</v>
      </c>
      <c r="C45" s="12">
        <v>0</v>
      </c>
    </row>
    <row r="46" s="7" customFormat="1" ht="16.95" customHeight="1" spans="1:3">
      <c r="A46" s="24">
        <v>2116099</v>
      </c>
      <c r="B46" s="11" t="s">
        <v>115</v>
      </c>
      <c r="C46" s="12">
        <v>0</v>
      </c>
    </row>
    <row r="47" s="7" customFormat="1" ht="16.95" customHeight="1" spans="1:3">
      <c r="A47" s="24">
        <v>21161</v>
      </c>
      <c r="B47" s="25" t="s">
        <v>116</v>
      </c>
      <c r="C47" s="12">
        <f>SUM(C48:C51)</f>
        <v>0</v>
      </c>
    </row>
    <row r="48" s="7" customFormat="1" ht="16.95" customHeight="1" spans="1:3">
      <c r="A48" s="24">
        <v>2116101</v>
      </c>
      <c r="B48" s="11" t="s">
        <v>117</v>
      </c>
      <c r="C48" s="12">
        <v>0</v>
      </c>
    </row>
    <row r="49" s="7" customFormat="1" ht="16.95" customHeight="1" spans="1:3">
      <c r="A49" s="24">
        <v>2116102</v>
      </c>
      <c r="B49" s="11" t="s">
        <v>118</v>
      </c>
      <c r="C49" s="12">
        <v>0</v>
      </c>
    </row>
    <row r="50" s="7" customFormat="1" ht="16.95" customHeight="1" spans="1:3">
      <c r="A50" s="24">
        <v>2116103</v>
      </c>
      <c r="B50" s="11" t="s">
        <v>119</v>
      </c>
      <c r="C50" s="12">
        <v>0</v>
      </c>
    </row>
    <row r="51" s="7" customFormat="1" ht="16.95" customHeight="1" spans="1:3">
      <c r="A51" s="24">
        <v>2116104</v>
      </c>
      <c r="B51" s="11" t="s">
        <v>120</v>
      </c>
      <c r="C51" s="12">
        <v>0</v>
      </c>
    </row>
    <row r="52" s="7" customFormat="1" ht="16.95" customHeight="1" spans="1:3">
      <c r="A52" s="24">
        <v>212</v>
      </c>
      <c r="B52" s="25" t="s">
        <v>121</v>
      </c>
      <c r="C52" s="12">
        <f>SUM(C53,C69,C73:C74,C80,C84,C88,C92,C98,C101)</f>
        <v>42959</v>
      </c>
    </row>
    <row r="53" s="7" customFormat="1" ht="16.95" customHeight="1" spans="1:3">
      <c r="A53" s="24">
        <v>21208</v>
      </c>
      <c r="B53" s="25" t="s">
        <v>122</v>
      </c>
      <c r="C53" s="12">
        <f>SUM(C54:C68)</f>
        <v>42703</v>
      </c>
    </row>
    <row r="54" s="7" customFormat="1" ht="16.95" customHeight="1" spans="1:3">
      <c r="A54" s="24">
        <v>2120801</v>
      </c>
      <c r="B54" s="11" t="s">
        <v>123</v>
      </c>
      <c r="C54" s="12">
        <v>537</v>
      </c>
    </row>
    <row r="55" s="7" customFormat="1" ht="16.95" customHeight="1" spans="1:3">
      <c r="A55" s="24">
        <v>2120802</v>
      </c>
      <c r="B55" s="11" t="s">
        <v>124</v>
      </c>
      <c r="C55" s="12">
        <v>35457</v>
      </c>
    </row>
    <row r="56" s="7" customFormat="1" ht="16.95" customHeight="1" spans="1:3">
      <c r="A56" s="24">
        <v>2120803</v>
      </c>
      <c r="B56" s="11" t="s">
        <v>125</v>
      </c>
      <c r="C56" s="12">
        <v>0</v>
      </c>
    </row>
    <row r="57" s="7" customFormat="1" ht="16.95" customHeight="1" spans="1:3">
      <c r="A57" s="24">
        <v>2120804</v>
      </c>
      <c r="B57" s="11" t="s">
        <v>126</v>
      </c>
      <c r="C57" s="12">
        <v>6709</v>
      </c>
    </row>
    <row r="58" s="7" customFormat="1" ht="16.95" customHeight="1" spans="1:3">
      <c r="A58" s="24">
        <v>2120805</v>
      </c>
      <c r="B58" s="11" t="s">
        <v>127</v>
      </c>
      <c r="C58" s="12">
        <v>0</v>
      </c>
    </row>
    <row r="59" s="7" customFormat="1" ht="16.95" customHeight="1" spans="1:3">
      <c r="A59" s="24">
        <v>2120806</v>
      </c>
      <c r="B59" s="11" t="s">
        <v>128</v>
      </c>
      <c r="C59" s="12">
        <v>0</v>
      </c>
    </row>
    <row r="60" s="7" customFormat="1" ht="16.95" customHeight="1" spans="1:3">
      <c r="A60" s="24">
        <v>2120807</v>
      </c>
      <c r="B60" s="11" t="s">
        <v>129</v>
      </c>
      <c r="C60" s="12">
        <v>0</v>
      </c>
    </row>
    <row r="61" s="7" customFormat="1" ht="16.95" customHeight="1" spans="1:3">
      <c r="A61" s="24">
        <v>2120809</v>
      </c>
      <c r="B61" s="11" t="s">
        <v>130</v>
      </c>
      <c r="C61" s="12">
        <v>0</v>
      </c>
    </row>
    <row r="62" s="7" customFormat="1" ht="16.95" customHeight="1" spans="1:3">
      <c r="A62" s="24">
        <v>2120810</v>
      </c>
      <c r="B62" s="11" t="s">
        <v>131</v>
      </c>
      <c r="C62" s="12">
        <v>0</v>
      </c>
    </row>
    <row r="63" s="7" customFormat="1" ht="16.95" customHeight="1" spans="1:3">
      <c r="A63" s="24">
        <v>2120811</v>
      </c>
      <c r="B63" s="11" t="s">
        <v>132</v>
      </c>
      <c r="C63" s="12">
        <v>0</v>
      </c>
    </row>
    <row r="64" s="7" customFormat="1" ht="16.95" customHeight="1" spans="1:3">
      <c r="A64" s="24">
        <v>2120813</v>
      </c>
      <c r="B64" s="11" t="s">
        <v>133</v>
      </c>
      <c r="C64" s="12">
        <v>0</v>
      </c>
    </row>
    <row r="65" s="7" customFormat="1" ht="16.95" customHeight="1" spans="1:3">
      <c r="A65" s="24">
        <v>2120814</v>
      </c>
      <c r="B65" s="11" t="s">
        <v>134</v>
      </c>
      <c r="C65" s="12">
        <v>0</v>
      </c>
    </row>
    <row r="66" s="7" customFormat="1" ht="16.95" customHeight="1" spans="1:3">
      <c r="A66" s="24">
        <v>2120815</v>
      </c>
      <c r="B66" s="11" t="s">
        <v>135</v>
      </c>
      <c r="C66" s="12">
        <v>0</v>
      </c>
    </row>
    <row r="67" s="7" customFormat="1" ht="16.95" customHeight="1" spans="1:3">
      <c r="A67" s="24">
        <v>2120816</v>
      </c>
      <c r="B67" s="11" t="s">
        <v>136</v>
      </c>
      <c r="C67" s="12">
        <v>0</v>
      </c>
    </row>
    <row r="68" s="7" customFormat="1" ht="16.95" customHeight="1" spans="1:3">
      <c r="A68" s="24">
        <v>2120899</v>
      </c>
      <c r="B68" s="11" t="s">
        <v>137</v>
      </c>
      <c r="C68" s="12">
        <v>0</v>
      </c>
    </row>
    <row r="69" s="7" customFormat="1" ht="16.95" customHeight="1" spans="1:3">
      <c r="A69" s="24">
        <v>21210</v>
      </c>
      <c r="B69" s="25" t="s">
        <v>138</v>
      </c>
      <c r="C69" s="12">
        <f>SUM(C70:C72)</f>
        <v>0</v>
      </c>
    </row>
    <row r="70" s="7" customFormat="1" ht="16.95" customHeight="1" spans="1:3">
      <c r="A70" s="24">
        <v>2121001</v>
      </c>
      <c r="B70" s="11" t="s">
        <v>123</v>
      </c>
      <c r="C70" s="12">
        <v>0</v>
      </c>
    </row>
    <row r="71" s="7" customFormat="1" ht="16.95" customHeight="1" spans="1:3">
      <c r="A71" s="24">
        <v>2121002</v>
      </c>
      <c r="B71" s="11" t="s">
        <v>124</v>
      </c>
      <c r="C71" s="12">
        <v>0</v>
      </c>
    </row>
    <row r="72" s="7" customFormat="1" ht="16.95" customHeight="1" spans="1:3">
      <c r="A72" s="24">
        <v>2121099</v>
      </c>
      <c r="B72" s="11" t="s">
        <v>139</v>
      </c>
      <c r="C72" s="12">
        <v>0</v>
      </c>
    </row>
    <row r="73" s="7" customFormat="1" ht="16.95" customHeight="1" spans="1:3">
      <c r="A73" s="24">
        <v>21211</v>
      </c>
      <c r="B73" s="25" t="s">
        <v>140</v>
      </c>
      <c r="C73" s="12">
        <v>0</v>
      </c>
    </row>
    <row r="74" s="7" customFormat="1" ht="16.95" customHeight="1" spans="1:3">
      <c r="A74" s="24">
        <v>21213</v>
      </c>
      <c r="B74" s="25" t="s">
        <v>141</v>
      </c>
      <c r="C74" s="12">
        <f>SUM(C75:C79)</f>
        <v>65</v>
      </c>
    </row>
    <row r="75" s="7" customFormat="1" ht="16.95" customHeight="1" spans="1:3">
      <c r="A75" s="24">
        <v>2121301</v>
      </c>
      <c r="B75" s="11" t="s">
        <v>142</v>
      </c>
      <c r="C75" s="12">
        <v>0</v>
      </c>
    </row>
    <row r="76" s="7" customFormat="1" ht="16.95" customHeight="1" spans="1:3">
      <c r="A76" s="24">
        <v>2121302</v>
      </c>
      <c r="B76" s="11" t="s">
        <v>143</v>
      </c>
      <c r="C76" s="12">
        <v>0</v>
      </c>
    </row>
    <row r="77" s="7" customFormat="1" ht="16.95" customHeight="1" spans="1:3">
      <c r="A77" s="24">
        <v>2121303</v>
      </c>
      <c r="B77" s="11" t="s">
        <v>144</v>
      </c>
      <c r="C77" s="12">
        <v>0</v>
      </c>
    </row>
    <row r="78" s="7" customFormat="1" ht="16.95" customHeight="1" spans="1:3">
      <c r="A78" s="24">
        <v>2121304</v>
      </c>
      <c r="B78" s="11" t="s">
        <v>145</v>
      </c>
      <c r="C78" s="12">
        <v>0</v>
      </c>
    </row>
    <row r="79" s="7" customFormat="1" ht="16.95" customHeight="1" spans="1:3">
      <c r="A79" s="24">
        <v>2121399</v>
      </c>
      <c r="B79" s="11" t="s">
        <v>146</v>
      </c>
      <c r="C79" s="12">
        <v>65</v>
      </c>
    </row>
    <row r="80" s="7" customFormat="1" ht="16.95" customHeight="1" spans="1:3">
      <c r="A80" s="24">
        <v>21214</v>
      </c>
      <c r="B80" s="25" t="s">
        <v>147</v>
      </c>
      <c r="C80" s="12">
        <f>SUM(C81:C83)</f>
        <v>191</v>
      </c>
    </row>
    <row r="81" s="7" customFormat="1" ht="16.95" customHeight="1" spans="1:3">
      <c r="A81" s="24">
        <v>2121401</v>
      </c>
      <c r="B81" s="11" t="s">
        <v>148</v>
      </c>
      <c r="C81" s="12">
        <v>0</v>
      </c>
    </row>
    <row r="82" s="7" customFormat="1" ht="16.95" customHeight="1" spans="1:3">
      <c r="A82" s="24">
        <v>2121402</v>
      </c>
      <c r="B82" s="11" t="s">
        <v>149</v>
      </c>
      <c r="C82" s="12">
        <v>0</v>
      </c>
    </row>
    <row r="83" s="7" customFormat="1" ht="16.95" customHeight="1" spans="1:3">
      <c r="A83" s="24">
        <v>2121499</v>
      </c>
      <c r="B83" s="11" t="s">
        <v>150</v>
      </c>
      <c r="C83" s="12">
        <v>191</v>
      </c>
    </row>
    <row r="84" s="7" customFormat="1" ht="16.95" customHeight="1" spans="1:3">
      <c r="A84" s="24">
        <v>21215</v>
      </c>
      <c r="B84" s="25" t="s">
        <v>151</v>
      </c>
      <c r="C84" s="12">
        <f>SUM(C85:C87)</f>
        <v>0</v>
      </c>
    </row>
    <row r="85" s="7" customFormat="1" ht="16.95" customHeight="1" spans="1:3">
      <c r="A85" s="24">
        <v>2121501</v>
      </c>
      <c r="B85" s="11" t="s">
        <v>152</v>
      </c>
      <c r="C85" s="12">
        <v>0</v>
      </c>
    </row>
    <row r="86" s="7" customFormat="1" ht="16.95" customHeight="1" spans="1:3">
      <c r="A86" s="24">
        <v>2121502</v>
      </c>
      <c r="B86" s="11" t="s">
        <v>153</v>
      </c>
      <c r="C86" s="12">
        <v>0</v>
      </c>
    </row>
    <row r="87" s="7" customFormat="1" ht="16.95" customHeight="1" spans="1:3">
      <c r="A87" s="24">
        <v>2121599</v>
      </c>
      <c r="B87" s="11" t="s">
        <v>154</v>
      </c>
      <c r="C87" s="12">
        <v>0</v>
      </c>
    </row>
    <row r="88" s="7" customFormat="1" ht="16.95" customHeight="1" spans="1:3">
      <c r="A88" s="24">
        <v>21216</v>
      </c>
      <c r="B88" s="25" t="s">
        <v>155</v>
      </c>
      <c r="C88" s="12">
        <f>SUM(C89:C91)</f>
        <v>0</v>
      </c>
    </row>
    <row r="89" s="7" customFormat="1" ht="16.95" customHeight="1" spans="1:3">
      <c r="A89" s="24">
        <v>2121601</v>
      </c>
      <c r="B89" s="11" t="s">
        <v>152</v>
      </c>
      <c r="C89" s="12">
        <v>0</v>
      </c>
    </row>
    <row r="90" s="7" customFormat="1" ht="16.95" customHeight="1" spans="1:3">
      <c r="A90" s="24">
        <v>2121602</v>
      </c>
      <c r="B90" s="11" t="s">
        <v>153</v>
      </c>
      <c r="C90" s="12">
        <v>0</v>
      </c>
    </row>
    <row r="91" s="7" customFormat="1" ht="16.95" customHeight="1" spans="1:3">
      <c r="A91" s="24">
        <v>2121699</v>
      </c>
      <c r="B91" s="11" t="s">
        <v>156</v>
      </c>
      <c r="C91" s="12">
        <v>0</v>
      </c>
    </row>
    <row r="92" s="7" customFormat="1" ht="16.95" customHeight="1" spans="1:3">
      <c r="A92" s="24">
        <v>21217</v>
      </c>
      <c r="B92" s="25" t="s">
        <v>157</v>
      </c>
      <c r="C92" s="12">
        <f>SUM(C93:C97)</f>
        <v>0</v>
      </c>
    </row>
    <row r="93" s="7" customFormat="1" ht="16.95" customHeight="1" spans="1:3">
      <c r="A93" s="24">
        <v>2121701</v>
      </c>
      <c r="B93" s="11" t="s">
        <v>158</v>
      </c>
      <c r="C93" s="12">
        <v>0</v>
      </c>
    </row>
    <row r="94" s="7" customFormat="1" ht="16.95" customHeight="1" spans="1:3">
      <c r="A94" s="24">
        <v>2121702</v>
      </c>
      <c r="B94" s="11" t="s">
        <v>159</v>
      </c>
      <c r="C94" s="12">
        <v>0</v>
      </c>
    </row>
    <row r="95" s="7" customFormat="1" ht="16.95" customHeight="1" spans="1:3">
      <c r="A95" s="24">
        <v>2121703</v>
      </c>
      <c r="B95" s="11" t="s">
        <v>160</v>
      </c>
      <c r="C95" s="12">
        <v>0</v>
      </c>
    </row>
    <row r="96" s="7" customFormat="1" ht="16.95" customHeight="1" spans="1:3">
      <c r="A96" s="24">
        <v>2121704</v>
      </c>
      <c r="B96" s="11" t="s">
        <v>161</v>
      </c>
      <c r="C96" s="12">
        <v>0</v>
      </c>
    </row>
    <row r="97" s="7" customFormat="1" ht="16.95" customHeight="1" spans="1:3">
      <c r="A97" s="24">
        <v>2121799</v>
      </c>
      <c r="B97" s="11" t="s">
        <v>162</v>
      </c>
      <c r="C97" s="12">
        <v>0</v>
      </c>
    </row>
    <row r="98" s="7" customFormat="1" ht="16.95" customHeight="1" spans="1:3">
      <c r="A98" s="24">
        <v>21218</v>
      </c>
      <c r="B98" s="25" t="s">
        <v>163</v>
      </c>
      <c r="C98" s="12">
        <f>SUM(C99:C100)</f>
        <v>0</v>
      </c>
    </row>
    <row r="99" s="7" customFormat="1" ht="16.95" customHeight="1" spans="1:3">
      <c r="A99" s="24">
        <v>2121801</v>
      </c>
      <c r="B99" s="11" t="s">
        <v>164</v>
      </c>
      <c r="C99" s="12">
        <v>0</v>
      </c>
    </row>
    <row r="100" s="7" customFormat="1" ht="16.95" customHeight="1" spans="1:3">
      <c r="A100" s="24">
        <v>2121899</v>
      </c>
      <c r="B100" s="11" t="s">
        <v>165</v>
      </c>
      <c r="C100" s="12">
        <v>0</v>
      </c>
    </row>
    <row r="101" s="7" customFormat="1" ht="16.95" customHeight="1" spans="1:3">
      <c r="A101" s="24">
        <v>21219</v>
      </c>
      <c r="B101" s="25" t="s">
        <v>166</v>
      </c>
      <c r="C101" s="12">
        <f>SUM(C102:C109)</f>
        <v>0</v>
      </c>
    </row>
    <row r="102" s="7" customFormat="1" ht="16.95" customHeight="1" spans="1:3">
      <c r="A102" s="24">
        <v>2121901</v>
      </c>
      <c r="B102" s="11" t="s">
        <v>152</v>
      </c>
      <c r="C102" s="12">
        <v>0</v>
      </c>
    </row>
    <row r="103" s="7" customFormat="1" ht="16.95" customHeight="1" spans="1:3">
      <c r="A103" s="24">
        <v>2121902</v>
      </c>
      <c r="B103" s="11" t="s">
        <v>153</v>
      </c>
      <c r="C103" s="12">
        <v>0</v>
      </c>
    </row>
    <row r="104" s="7" customFormat="1" ht="16.95" customHeight="1" spans="1:3">
      <c r="A104" s="24">
        <v>2121903</v>
      </c>
      <c r="B104" s="11" t="s">
        <v>167</v>
      </c>
      <c r="C104" s="12">
        <v>0</v>
      </c>
    </row>
    <row r="105" s="7" customFormat="1" ht="16.95" customHeight="1" spans="1:3">
      <c r="A105" s="24">
        <v>2121904</v>
      </c>
      <c r="B105" s="11" t="s">
        <v>168</v>
      </c>
      <c r="C105" s="12">
        <v>0</v>
      </c>
    </row>
    <row r="106" s="7" customFormat="1" ht="16.95" customHeight="1" spans="1:3">
      <c r="A106" s="24">
        <v>2121905</v>
      </c>
      <c r="B106" s="11" t="s">
        <v>169</v>
      </c>
      <c r="C106" s="12">
        <v>0</v>
      </c>
    </row>
    <row r="107" s="7" customFormat="1" ht="16.95" customHeight="1" spans="1:3">
      <c r="A107" s="24">
        <v>2121906</v>
      </c>
      <c r="B107" s="11" t="s">
        <v>170</v>
      </c>
      <c r="C107" s="12">
        <v>0</v>
      </c>
    </row>
    <row r="108" s="7" customFormat="1" ht="16.95" customHeight="1" spans="1:3">
      <c r="A108" s="24">
        <v>2121907</v>
      </c>
      <c r="B108" s="11" t="s">
        <v>171</v>
      </c>
      <c r="C108" s="12">
        <v>0</v>
      </c>
    </row>
    <row r="109" s="7" customFormat="1" ht="16.95" customHeight="1" spans="1:3">
      <c r="A109" s="24">
        <v>2121999</v>
      </c>
      <c r="B109" s="11" t="s">
        <v>172</v>
      </c>
      <c r="C109" s="12">
        <v>0</v>
      </c>
    </row>
    <row r="110" s="7" customFormat="1" ht="16.95" customHeight="1" spans="1:3">
      <c r="A110" s="24">
        <v>213</v>
      </c>
      <c r="B110" s="25" t="s">
        <v>173</v>
      </c>
      <c r="C110" s="12">
        <f>SUM(C111,C116,C121,C126,C129)</f>
        <v>0</v>
      </c>
    </row>
    <row r="111" s="7" customFormat="1" ht="16.95" customHeight="1" spans="1:3">
      <c r="A111" s="24">
        <v>21366</v>
      </c>
      <c r="B111" s="25" t="s">
        <v>174</v>
      </c>
      <c r="C111" s="12">
        <f>SUM(C112:C115)</f>
        <v>0</v>
      </c>
    </row>
    <row r="112" s="7" customFormat="1" ht="16.95" customHeight="1" spans="1:3">
      <c r="A112" s="24">
        <v>2136601</v>
      </c>
      <c r="B112" s="11" t="s">
        <v>104</v>
      </c>
      <c r="C112" s="12">
        <v>0</v>
      </c>
    </row>
    <row r="113" s="7" customFormat="1" ht="16.95" customHeight="1" spans="1:3">
      <c r="A113" s="24">
        <v>2136602</v>
      </c>
      <c r="B113" s="11" t="s">
        <v>175</v>
      </c>
      <c r="C113" s="12">
        <v>0</v>
      </c>
    </row>
    <row r="114" s="7" customFormat="1" ht="16.95" customHeight="1" spans="1:3">
      <c r="A114" s="24">
        <v>2136603</v>
      </c>
      <c r="B114" s="11" t="s">
        <v>176</v>
      </c>
      <c r="C114" s="12">
        <v>0</v>
      </c>
    </row>
    <row r="115" s="7" customFormat="1" ht="16.95" customHeight="1" spans="1:3">
      <c r="A115" s="24">
        <v>2136699</v>
      </c>
      <c r="B115" s="11" t="s">
        <v>177</v>
      </c>
      <c r="C115" s="12">
        <v>0</v>
      </c>
    </row>
    <row r="116" s="7" customFormat="1" ht="16.95" customHeight="1" spans="1:3">
      <c r="A116" s="24">
        <v>21367</v>
      </c>
      <c r="B116" s="25" t="s">
        <v>178</v>
      </c>
      <c r="C116" s="12">
        <f>SUM(C117:C120)</f>
        <v>0</v>
      </c>
    </row>
    <row r="117" s="7" customFormat="1" ht="16.95" customHeight="1" spans="1:3">
      <c r="A117" s="24">
        <v>2136701</v>
      </c>
      <c r="B117" s="11" t="s">
        <v>104</v>
      </c>
      <c r="C117" s="12">
        <v>0</v>
      </c>
    </row>
    <row r="118" s="7" customFormat="1" ht="16.95" customHeight="1" spans="1:3">
      <c r="A118" s="24">
        <v>2136702</v>
      </c>
      <c r="B118" s="11" t="s">
        <v>175</v>
      </c>
      <c r="C118" s="12">
        <v>0</v>
      </c>
    </row>
    <row r="119" s="7" customFormat="1" ht="16.95" customHeight="1" spans="1:3">
      <c r="A119" s="24">
        <v>2136703</v>
      </c>
      <c r="B119" s="11" t="s">
        <v>179</v>
      </c>
      <c r="C119" s="12">
        <v>0</v>
      </c>
    </row>
    <row r="120" s="7" customFormat="1" ht="16.95" customHeight="1" spans="1:3">
      <c r="A120" s="24">
        <v>2136799</v>
      </c>
      <c r="B120" s="11" t="s">
        <v>180</v>
      </c>
      <c r="C120" s="12">
        <v>0</v>
      </c>
    </row>
    <row r="121" s="7" customFormat="1" ht="16.95" customHeight="1" spans="1:3">
      <c r="A121" s="24">
        <v>21369</v>
      </c>
      <c r="B121" s="25" t="s">
        <v>181</v>
      </c>
      <c r="C121" s="12">
        <f>SUM(C122:C125)</f>
        <v>0</v>
      </c>
    </row>
    <row r="122" s="7" customFormat="1" ht="16.95" customHeight="1" spans="1:3">
      <c r="A122" s="24">
        <v>2136901</v>
      </c>
      <c r="B122" s="11" t="s">
        <v>182</v>
      </c>
      <c r="C122" s="12">
        <v>0</v>
      </c>
    </row>
    <row r="123" s="7" customFormat="1" ht="16.95" customHeight="1" spans="1:3">
      <c r="A123" s="24">
        <v>2136902</v>
      </c>
      <c r="B123" s="11" t="s">
        <v>183</v>
      </c>
      <c r="C123" s="12">
        <v>0</v>
      </c>
    </row>
    <row r="124" s="7" customFormat="1" ht="16.95" customHeight="1" spans="1:3">
      <c r="A124" s="24">
        <v>2136903</v>
      </c>
      <c r="B124" s="11" t="s">
        <v>184</v>
      </c>
      <c r="C124" s="12">
        <v>0</v>
      </c>
    </row>
    <row r="125" s="7" customFormat="1" ht="16.95" customHeight="1" spans="1:3">
      <c r="A125" s="24">
        <v>2136999</v>
      </c>
      <c r="B125" s="11" t="s">
        <v>185</v>
      </c>
      <c r="C125" s="12">
        <v>0</v>
      </c>
    </row>
    <row r="126" s="7" customFormat="1" ht="16.95" customHeight="1" spans="1:3">
      <c r="A126" s="24">
        <v>21370</v>
      </c>
      <c r="B126" s="25" t="s">
        <v>186</v>
      </c>
      <c r="C126" s="12">
        <f>SUM(C127:C128)</f>
        <v>0</v>
      </c>
    </row>
    <row r="127" s="7" customFormat="1" ht="16.95" customHeight="1" spans="1:3">
      <c r="A127" s="24">
        <v>2137001</v>
      </c>
      <c r="B127" s="11" t="s">
        <v>187</v>
      </c>
      <c r="C127" s="12">
        <v>0</v>
      </c>
    </row>
    <row r="128" s="7" customFormat="1" ht="16.95" customHeight="1" spans="1:3">
      <c r="A128" s="24">
        <v>2137099</v>
      </c>
      <c r="B128" s="11" t="s">
        <v>188</v>
      </c>
      <c r="C128" s="12">
        <v>0</v>
      </c>
    </row>
    <row r="129" s="7" customFormat="1" ht="16.95" customHeight="1" spans="1:3">
      <c r="A129" s="24">
        <v>21371</v>
      </c>
      <c r="B129" s="25" t="s">
        <v>189</v>
      </c>
      <c r="C129" s="12">
        <f>SUM(C130:C133)</f>
        <v>0</v>
      </c>
    </row>
    <row r="130" s="7" customFormat="1" ht="16.95" customHeight="1" spans="1:3">
      <c r="A130" s="24">
        <v>2137101</v>
      </c>
      <c r="B130" s="11" t="s">
        <v>190</v>
      </c>
      <c r="C130" s="12">
        <v>0</v>
      </c>
    </row>
    <row r="131" s="7" customFormat="1" ht="16.95" customHeight="1" spans="1:3">
      <c r="A131" s="24">
        <v>2137102</v>
      </c>
      <c r="B131" s="11" t="s">
        <v>191</v>
      </c>
      <c r="C131" s="12">
        <v>0</v>
      </c>
    </row>
    <row r="132" s="7" customFormat="1" ht="16.95" customHeight="1" spans="1:3">
      <c r="A132" s="24">
        <v>2137103</v>
      </c>
      <c r="B132" s="11" t="s">
        <v>192</v>
      </c>
      <c r="C132" s="12">
        <v>0</v>
      </c>
    </row>
    <row r="133" s="7" customFormat="1" ht="16.95" customHeight="1" spans="1:3">
      <c r="A133" s="24">
        <v>2137199</v>
      </c>
      <c r="B133" s="11" t="s">
        <v>193</v>
      </c>
      <c r="C133" s="12">
        <v>0</v>
      </c>
    </row>
    <row r="134" s="7" customFormat="1" ht="16.95" customHeight="1" spans="1:3">
      <c r="A134" s="24">
        <v>214</v>
      </c>
      <c r="B134" s="25" t="s">
        <v>194</v>
      </c>
      <c r="C134" s="12">
        <f>SUM(C135,C140,C145,C154,C161,C170,C173,C176)</f>
        <v>0</v>
      </c>
    </row>
    <row r="135" s="7" customFormat="1" ht="16.95" customHeight="1" spans="1:3">
      <c r="A135" s="24">
        <v>21460</v>
      </c>
      <c r="B135" s="25" t="s">
        <v>195</v>
      </c>
      <c r="C135" s="12">
        <f>SUM(C136:C139)</f>
        <v>0</v>
      </c>
    </row>
    <row r="136" s="7" customFormat="1" ht="16.95" customHeight="1" spans="1:3">
      <c r="A136" s="24">
        <v>2146001</v>
      </c>
      <c r="B136" s="11" t="s">
        <v>196</v>
      </c>
      <c r="C136" s="12">
        <v>0</v>
      </c>
    </row>
    <row r="137" s="7" customFormat="1" ht="16.95" customHeight="1" spans="1:3">
      <c r="A137" s="24">
        <v>2146002</v>
      </c>
      <c r="B137" s="11" t="s">
        <v>197</v>
      </c>
      <c r="C137" s="12">
        <v>0</v>
      </c>
    </row>
    <row r="138" s="7" customFormat="1" ht="16.95" customHeight="1" spans="1:3">
      <c r="A138" s="24">
        <v>2146003</v>
      </c>
      <c r="B138" s="11" t="s">
        <v>198</v>
      </c>
      <c r="C138" s="12">
        <v>0</v>
      </c>
    </row>
    <row r="139" s="7" customFormat="1" ht="16.95" customHeight="1" spans="1:3">
      <c r="A139" s="24">
        <v>2146099</v>
      </c>
      <c r="B139" s="11" t="s">
        <v>199</v>
      </c>
      <c r="C139" s="12">
        <v>0</v>
      </c>
    </row>
    <row r="140" s="7" customFormat="1" ht="16.95" customHeight="1" spans="1:3">
      <c r="A140" s="24">
        <v>21462</v>
      </c>
      <c r="B140" s="25" t="s">
        <v>200</v>
      </c>
      <c r="C140" s="12">
        <f>SUM(C141:C144)</f>
        <v>0</v>
      </c>
    </row>
    <row r="141" s="7" customFormat="1" ht="16.95" customHeight="1" spans="1:3">
      <c r="A141" s="24">
        <v>2146201</v>
      </c>
      <c r="B141" s="11" t="s">
        <v>198</v>
      </c>
      <c r="C141" s="12">
        <v>0</v>
      </c>
    </row>
    <row r="142" s="7" customFormat="1" ht="16.95" customHeight="1" spans="1:3">
      <c r="A142" s="24">
        <v>2146202</v>
      </c>
      <c r="B142" s="11" t="s">
        <v>201</v>
      </c>
      <c r="C142" s="12">
        <v>0</v>
      </c>
    </row>
    <row r="143" s="7" customFormat="1" ht="16.95" customHeight="1" spans="1:3">
      <c r="A143" s="24">
        <v>2146203</v>
      </c>
      <c r="B143" s="11" t="s">
        <v>202</v>
      </c>
      <c r="C143" s="12">
        <v>0</v>
      </c>
    </row>
    <row r="144" s="7" customFormat="1" ht="16.95" customHeight="1" spans="1:3">
      <c r="A144" s="24">
        <v>2146299</v>
      </c>
      <c r="B144" s="11" t="s">
        <v>203</v>
      </c>
      <c r="C144" s="12">
        <v>0</v>
      </c>
    </row>
    <row r="145" s="7" customFormat="1" ht="16.95" customHeight="1" spans="1:3">
      <c r="A145" s="24">
        <v>21464</v>
      </c>
      <c r="B145" s="25" t="s">
        <v>204</v>
      </c>
      <c r="C145" s="12">
        <f>SUM(C146:C153)</f>
        <v>0</v>
      </c>
    </row>
    <row r="146" s="7" customFormat="1" ht="16.95" customHeight="1" spans="1:3">
      <c r="A146" s="24">
        <v>2146401</v>
      </c>
      <c r="B146" s="11" t="s">
        <v>205</v>
      </c>
      <c r="C146" s="12">
        <v>0</v>
      </c>
    </row>
    <row r="147" s="7" customFormat="1" ht="16.95" customHeight="1" spans="1:3">
      <c r="A147" s="24">
        <v>2146402</v>
      </c>
      <c r="B147" s="11" t="s">
        <v>206</v>
      </c>
      <c r="C147" s="12">
        <v>0</v>
      </c>
    </row>
    <row r="148" s="7" customFormat="1" ht="16.95" customHeight="1" spans="1:3">
      <c r="A148" s="24">
        <v>2146403</v>
      </c>
      <c r="B148" s="11" t="s">
        <v>207</v>
      </c>
      <c r="C148" s="12">
        <v>0</v>
      </c>
    </row>
    <row r="149" s="7" customFormat="1" ht="16.95" customHeight="1" spans="1:3">
      <c r="A149" s="24">
        <v>2146404</v>
      </c>
      <c r="B149" s="11" t="s">
        <v>208</v>
      </c>
      <c r="C149" s="12">
        <v>0</v>
      </c>
    </row>
    <row r="150" s="7" customFormat="1" ht="16.95" customHeight="1" spans="1:3">
      <c r="A150" s="24">
        <v>2146405</v>
      </c>
      <c r="B150" s="11" t="s">
        <v>209</v>
      </c>
      <c r="C150" s="12">
        <v>0</v>
      </c>
    </row>
    <row r="151" s="7" customFormat="1" ht="16.95" customHeight="1" spans="1:3">
      <c r="A151" s="24">
        <v>2146406</v>
      </c>
      <c r="B151" s="11" t="s">
        <v>210</v>
      </c>
      <c r="C151" s="12">
        <v>0</v>
      </c>
    </row>
    <row r="152" s="7" customFormat="1" ht="16.95" customHeight="1" spans="1:3">
      <c r="A152" s="24">
        <v>2146407</v>
      </c>
      <c r="B152" s="11" t="s">
        <v>211</v>
      </c>
      <c r="C152" s="12">
        <v>0</v>
      </c>
    </row>
    <row r="153" s="7" customFormat="1" ht="16.95" customHeight="1" spans="1:3">
      <c r="A153" s="24">
        <v>2146499</v>
      </c>
      <c r="B153" s="11" t="s">
        <v>212</v>
      </c>
      <c r="C153" s="12">
        <v>0</v>
      </c>
    </row>
    <row r="154" s="7" customFormat="1" ht="16.95" customHeight="1" spans="1:3">
      <c r="A154" s="24">
        <v>21468</v>
      </c>
      <c r="B154" s="25" t="s">
        <v>213</v>
      </c>
      <c r="C154" s="12">
        <f>SUM(C155:C160)</f>
        <v>0</v>
      </c>
    </row>
    <row r="155" s="7" customFormat="1" ht="16.95" customHeight="1" spans="1:3">
      <c r="A155" s="24">
        <v>2146801</v>
      </c>
      <c r="B155" s="11" t="s">
        <v>214</v>
      </c>
      <c r="C155" s="12">
        <v>0</v>
      </c>
    </row>
    <row r="156" s="7" customFormat="1" ht="16.95" customHeight="1" spans="1:3">
      <c r="A156" s="24">
        <v>2146802</v>
      </c>
      <c r="B156" s="11" t="s">
        <v>215</v>
      </c>
      <c r="C156" s="12">
        <v>0</v>
      </c>
    </row>
    <row r="157" s="7" customFormat="1" ht="16.95" customHeight="1" spans="1:3">
      <c r="A157" s="24">
        <v>2146803</v>
      </c>
      <c r="B157" s="11" t="s">
        <v>216</v>
      </c>
      <c r="C157" s="12">
        <v>0</v>
      </c>
    </row>
    <row r="158" s="7" customFormat="1" ht="16.95" customHeight="1" spans="1:3">
      <c r="A158" s="24">
        <v>2146804</v>
      </c>
      <c r="B158" s="11" t="s">
        <v>217</v>
      </c>
      <c r="C158" s="12">
        <v>0</v>
      </c>
    </row>
    <row r="159" s="7" customFormat="1" ht="16.95" customHeight="1" spans="1:3">
      <c r="A159" s="24">
        <v>2146805</v>
      </c>
      <c r="B159" s="11" t="s">
        <v>218</v>
      </c>
      <c r="C159" s="12">
        <v>0</v>
      </c>
    </row>
    <row r="160" s="7" customFormat="1" ht="16.95" customHeight="1" spans="1:3">
      <c r="A160" s="24">
        <v>2146899</v>
      </c>
      <c r="B160" s="11" t="s">
        <v>219</v>
      </c>
      <c r="C160" s="12">
        <v>0</v>
      </c>
    </row>
    <row r="161" s="7" customFormat="1" ht="16.95" customHeight="1" spans="1:3">
      <c r="A161" s="24">
        <v>21469</v>
      </c>
      <c r="B161" s="25" t="s">
        <v>220</v>
      </c>
      <c r="C161" s="12">
        <f>SUM(C162:C169)</f>
        <v>0</v>
      </c>
    </row>
    <row r="162" s="7" customFormat="1" ht="16.95" customHeight="1" spans="1:3">
      <c r="A162" s="24">
        <v>2146901</v>
      </c>
      <c r="B162" s="11" t="s">
        <v>221</v>
      </c>
      <c r="C162" s="12">
        <v>0</v>
      </c>
    </row>
    <row r="163" s="7" customFormat="1" ht="16.95" customHeight="1" spans="1:3">
      <c r="A163" s="24">
        <v>2146902</v>
      </c>
      <c r="B163" s="11" t="s">
        <v>222</v>
      </c>
      <c r="C163" s="12">
        <v>0</v>
      </c>
    </row>
    <row r="164" s="7" customFormat="1" ht="16.95" customHeight="1" spans="1:3">
      <c r="A164" s="24">
        <v>2146903</v>
      </c>
      <c r="B164" s="11" t="s">
        <v>223</v>
      </c>
      <c r="C164" s="12">
        <v>0</v>
      </c>
    </row>
    <row r="165" s="7" customFormat="1" ht="16.95" customHeight="1" spans="1:3">
      <c r="A165" s="24">
        <v>2146904</v>
      </c>
      <c r="B165" s="11" t="s">
        <v>224</v>
      </c>
      <c r="C165" s="12">
        <v>0</v>
      </c>
    </row>
    <row r="166" s="7" customFormat="1" ht="16.95" customHeight="1" spans="1:3">
      <c r="A166" s="24">
        <v>2146906</v>
      </c>
      <c r="B166" s="11" t="s">
        <v>225</v>
      </c>
      <c r="C166" s="12">
        <v>0</v>
      </c>
    </row>
    <row r="167" s="7" customFormat="1" ht="16.95" customHeight="1" spans="1:3">
      <c r="A167" s="24">
        <v>2146907</v>
      </c>
      <c r="B167" s="11" t="s">
        <v>226</v>
      </c>
      <c r="C167" s="12">
        <v>0</v>
      </c>
    </row>
    <row r="168" s="7" customFormat="1" ht="16.95" customHeight="1" spans="1:3">
      <c r="A168" s="24">
        <v>2146908</v>
      </c>
      <c r="B168" s="11" t="s">
        <v>227</v>
      </c>
      <c r="C168" s="12">
        <v>0</v>
      </c>
    </row>
    <row r="169" s="7" customFormat="1" ht="16.95" customHeight="1" spans="1:3">
      <c r="A169" s="24">
        <v>2146999</v>
      </c>
      <c r="B169" s="11" t="s">
        <v>228</v>
      </c>
      <c r="C169" s="12">
        <v>0</v>
      </c>
    </row>
    <row r="170" s="7" customFormat="1" ht="16.95" customHeight="1" spans="1:3">
      <c r="A170" s="24">
        <v>21470</v>
      </c>
      <c r="B170" s="25" t="s">
        <v>229</v>
      </c>
      <c r="C170" s="12">
        <f>SUM(C171:C172)</f>
        <v>0</v>
      </c>
    </row>
    <row r="171" s="7" customFormat="1" ht="16.95" customHeight="1" spans="1:3">
      <c r="A171" s="24">
        <v>2147001</v>
      </c>
      <c r="B171" s="11" t="s">
        <v>230</v>
      </c>
      <c r="C171" s="12">
        <v>0</v>
      </c>
    </row>
    <row r="172" s="7" customFormat="1" ht="16.95" customHeight="1" spans="1:3">
      <c r="A172" s="24">
        <v>2147099</v>
      </c>
      <c r="B172" s="11" t="s">
        <v>231</v>
      </c>
      <c r="C172" s="12">
        <v>0</v>
      </c>
    </row>
    <row r="173" s="7" customFormat="1" ht="16.95" customHeight="1" spans="1:3">
      <c r="A173" s="24">
        <v>21471</v>
      </c>
      <c r="B173" s="25" t="s">
        <v>232</v>
      </c>
      <c r="C173" s="12">
        <f>SUM(C174:C175)</f>
        <v>0</v>
      </c>
    </row>
    <row r="174" s="7" customFormat="1" ht="16.95" customHeight="1" spans="1:3">
      <c r="A174" s="24">
        <v>2147101</v>
      </c>
      <c r="B174" s="11" t="s">
        <v>230</v>
      </c>
      <c r="C174" s="12">
        <v>0</v>
      </c>
    </row>
    <row r="175" s="7" customFormat="1" ht="16.95" customHeight="1" spans="1:3">
      <c r="A175" s="24">
        <v>2147199</v>
      </c>
      <c r="B175" s="11" t="s">
        <v>233</v>
      </c>
      <c r="C175" s="12">
        <v>0</v>
      </c>
    </row>
    <row r="176" s="7" customFormat="1" ht="16.95" customHeight="1" spans="1:3">
      <c r="A176" s="24">
        <v>21472</v>
      </c>
      <c r="B176" s="25" t="s">
        <v>234</v>
      </c>
      <c r="C176" s="12">
        <v>0</v>
      </c>
    </row>
    <row r="177" s="7" customFormat="1" ht="16.95" customHeight="1" spans="1:3">
      <c r="A177" s="24">
        <v>215</v>
      </c>
      <c r="B177" s="25" t="s">
        <v>235</v>
      </c>
      <c r="C177" s="12">
        <f>C178</f>
        <v>0</v>
      </c>
    </row>
    <row r="178" s="7" customFormat="1" ht="16.95" customHeight="1" spans="1:3">
      <c r="A178" s="24">
        <v>21562</v>
      </c>
      <c r="B178" s="25" t="s">
        <v>236</v>
      </c>
      <c r="C178" s="12">
        <f>SUM(C179:C181)</f>
        <v>0</v>
      </c>
    </row>
    <row r="179" s="7" customFormat="1" ht="16.95" customHeight="1" spans="1:3">
      <c r="A179" s="24">
        <v>2156201</v>
      </c>
      <c r="B179" s="11" t="s">
        <v>237</v>
      </c>
      <c r="C179" s="12">
        <v>0</v>
      </c>
    </row>
    <row r="180" s="7" customFormat="1" ht="16.95" customHeight="1" spans="1:3">
      <c r="A180" s="24">
        <v>2156202</v>
      </c>
      <c r="B180" s="11" t="s">
        <v>238</v>
      </c>
      <c r="C180" s="12">
        <v>0</v>
      </c>
    </row>
    <row r="181" s="7" customFormat="1" ht="16.95" customHeight="1" spans="1:3">
      <c r="A181" s="24">
        <v>2156299</v>
      </c>
      <c r="B181" s="11" t="s">
        <v>239</v>
      </c>
      <c r="C181" s="12">
        <v>0</v>
      </c>
    </row>
    <row r="182" s="7" customFormat="1" ht="16.95" customHeight="1" spans="1:3">
      <c r="A182" s="24">
        <v>217</v>
      </c>
      <c r="B182" s="25" t="s">
        <v>240</v>
      </c>
      <c r="C182" s="12">
        <f>C183</f>
        <v>0</v>
      </c>
    </row>
    <row r="183" s="7" customFormat="1" ht="16.95" customHeight="1" spans="1:3">
      <c r="A183" s="24">
        <v>21704</v>
      </c>
      <c r="B183" s="25" t="s">
        <v>241</v>
      </c>
      <c r="C183" s="12">
        <f>SUM(C184:C185)</f>
        <v>0</v>
      </c>
    </row>
    <row r="184" s="7" customFormat="1" ht="16.95" customHeight="1" spans="1:3">
      <c r="A184" s="24">
        <v>2170402</v>
      </c>
      <c r="B184" s="11" t="s">
        <v>242</v>
      </c>
      <c r="C184" s="12">
        <v>0</v>
      </c>
    </row>
    <row r="185" s="7" customFormat="1" ht="16.95" customHeight="1" spans="1:3">
      <c r="A185" s="24">
        <v>2170403</v>
      </c>
      <c r="B185" s="11" t="s">
        <v>243</v>
      </c>
      <c r="C185" s="12">
        <v>0</v>
      </c>
    </row>
    <row r="186" s="7" customFormat="1" ht="16.95" customHeight="1" spans="1:3">
      <c r="A186" s="24">
        <v>229</v>
      </c>
      <c r="B186" s="25" t="s">
        <v>244</v>
      </c>
      <c r="C186" s="12">
        <f>SUM(C187,C191,C200:C201)</f>
        <v>116429</v>
      </c>
    </row>
    <row r="187" s="7" customFormat="1" ht="16.95" customHeight="1" spans="1:3">
      <c r="A187" s="24">
        <v>22904</v>
      </c>
      <c r="B187" s="25" t="s">
        <v>245</v>
      </c>
      <c r="C187" s="12">
        <f>SUM(C188:C190)</f>
        <v>116000</v>
      </c>
    </row>
    <row r="188" s="7" customFormat="1" ht="16.95" customHeight="1" spans="1:3">
      <c r="A188" s="24">
        <v>2290401</v>
      </c>
      <c r="B188" s="11" t="s">
        <v>246</v>
      </c>
      <c r="C188" s="12">
        <v>0</v>
      </c>
    </row>
    <row r="189" s="7" customFormat="1" ht="16.95" customHeight="1" spans="1:3">
      <c r="A189" s="24">
        <v>2290402</v>
      </c>
      <c r="B189" s="11" t="s">
        <v>247</v>
      </c>
      <c r="C189" s="12">
        <v>116000</v>
      </c>
    </row>
    <row r="190" s="7" customFormat="1" ht="16.95" customHeight="1" spans="1:3">
      <c r="A190" s="24">
        <v>2290403</v>
      </c>
      <c r="B190" s="11" t="s">
        <v>248</v>
      </c>
      <c r="C190" s="12">
        <v>0</v>
      </c>
    </row>
    <row r="191" s="7" customFormat="1" ht="16.95" customHeight="1" spans="1:3">
      <c r="A191" s="24">
        <v>22908</v>
      </c>
      <c r="B191" s="25" t="s">
        <v>249</v>
      </c>
      <c r="C191" s="12">
        <f>SUM(C192:C199)</f>
        <v>0</v>
      </c>
    </row>
    <row r="192" s="7" customFormat="1" ht="16.95" customHeight="1" spans="1:3">
      <c r="A192" s="24">
        <v>2290802</v>
      </c>
      <c r="B192" s="11" t="s">
        <v>250</v>
      </c>
      <c r="C192" s="12">
        <v>0</v>
      </c>
    </row>
    <row r="193" s="7" customFormat="1" ht="16.95" customHeight="1" spans="1:3">
      <c r="A193" s="24">
        <v>2290803</v>
      </c>
      <c r="B193" s="11" t="s">
        <v>251</v>
      </c>
      <c r="C193" s="12">
        <v>0</v>
      </c>
    </row>
    <row r="194" s="7" customFormat="1" ht="16.95" customHeight="1" spans="1:3">
      <c r="A194" s="24">
        <v>2290804</v>
      </c>
      <c r="B194" s="11" t="s">
        <v>252</v>
      </c>
      <c r="C194" s="12">
        <v>0</v>
      </c>
    </row>
    <row r="195" s="7" customFormat="1" ht="16.95" customHeight="1" spans="1:3">
      <c r="A195" s="24">
        <v>2290805</v>
      </c>
      <c r="B195" s="11" t="s">
        <v>253</v>
      </c>
      <c r="C195" s="12">
        <v>0</v>
      </c>
    </row>
    <row r="196" s="7" customFormat="1" ht="16.95" customHeight="1" spans="1:3">
      <c r="A196" s="24">
        <v>2290806</v>
      </c>
      <c r="B196" s="11" t="s">
        <v>254</v>
      </c>
      <c r="C196" s="12">
        <v>0</v>
      </c>
    </row>
    <row r="197" s="7" customFormat="1" ht="16.95" customHeight="1" spans="1:3">
      <c r="A197" s="24">
        <v>2290807</v>
      </c>
      <c r="B197" s="11" t="s">
        <v>255</v>
      </c>
      <c r="C197" s="12">
        <v>0</v>
      </c>
    </row>
    <row r="198" s="7" customFormat="1" ht="16.95" customHeight="1" spans="1:3">
      <c r="A198" s="24">
        <v>2290808</v>
      </c>
      <c r="B198" s="11" t="s">
        <v>256</v>
      </c>
      <c r="C198" s="12">
        <v>0</v>
      </c>
    </row>
    <row r="199" s="7" customFormat="1" ht="16.95" customHeight="1" spans="1:3">
      <c r="A199" s="24">
        <v>2290899</v>
      </c>
      <c r="B199" s="11" t="s">
        <v>257</v>
      </c>
      <c r="C199" s="12">
        <v>0</v>
      </c>
    </row>
    <row r="200" s="7" customFormat="1" ht="16.95" customHeight="1" spans="1:3">
      <c r="A200" s="24">
        <v>22909</v>
      </c>
      <c r="B200" s="25" t="s">
        <v>258</v>
      </c>
      <c r="C200" s="12">
        <v>0</v>
      </c>
    </row>
    <row r="201" s="7" customFormat="1" ht="16.95" customHeight="1" spans="1:3">
      <c r="A201" s="24">
        <v>22960</v>
      </c>
      <c r="B201" s="25" t="s">
        <v>259</v>
      </c>
      <c r="C201" s="12">
        <f>SUM(C202:C212)</f>
        <v>429</v>
      </c>
    </row>
    <row r="202" s="7" customFormat="1" ht="16.95" customHeight="1" spans="1:3">
      <c r="A202" s="24">
        <v>2296001</v>
      </c>
      <c r="B202" s="11" t="s">
        <v>260</v>
      </c>
      <c r="C202" s="12">
        <v>0</v>
      </c>
    </row>
    <row r="203" s="7" customFormat="1" ht="16.95" customHeight="1" spans="1:3">
      <c r="A203" s="24">
        <v>2296002</v>
      </c>
      <c r="B203" s="11" t="s">
        <v>261</v>
      </c>
      <c r="C203" s="12">
        <v>357</v>
      </c>
    </row>
    <row r="204" s="7" customFormat="1" ht="16.95" customHeight="1" spans="1:3">
      <c r="A204" s="24">
        <v>2296003</v>
      </c>
      <c r="B204" s="11" t="s">
        <v>262</v>
      </c>
      <c r="C204" s="12">
        <v>60</v>
      </c>
    </row>
    <row r="205" s="7" customFormat="1" ht="16.95" customHeight="1" spans="1:3">
      <c r="A205" s="24">
        <v>2296004</v>
      </c>
      <c r="B205" s="11" t="s">
        <v>263</v>
      </c>
      <c r="C205" s="12">
        <v>0</v>
      </c>
    </row>
    <row r="206" s="7" customFormat="1" ht="16.95" customHeight="1" spans="1:3">
      <c r="A206" s="24">
        <v>2296005</v>
      </c>
      <c r="B206" s="11" t="s">
        <v>264</v>
      </c>
      <c r="C206" s="12">
        <v>0</v>
      </c>
    </row>
    <row r="207" s="7" customFormat="1" ht="16.95" customHeight="1" spans="1:3">
      <c r="A207" s="24">
        <v>2296006</v>
      </c>
      <c r="B207" s="11" t="s">
        <v>265</v>
      </c>
      <c r="C207" s="12">
        <v>12</v>
      </c>
    </row>
    <row r="208" s="7" customFormat="1" ht="16.95" customHeight="1" spans="1:3">
      <c r="A208" s="24">
        <v>2296010</v>
      </c>
      <c r="B208" s="11" t="s">
        <v>266</v>
      </c>
      <c r="C208" s="12">
        <v>0</v>
      </c>
    </row>
    <row r="209" s="7" customFormat="1" ht="16.95" customHeight="1" spans="1:3">
      <c r="A209" s="24">
        <v>2296011</v>
      </c>
      <c r="B209" s="11" t="s">
        <v>267</v>
      </c>
      <c r="C209" s="12">
        <v>0</v>
      </c>
    </row>
    <row r="210" s="7" customFormat="1" ht="16.95" customHeight="1" spans="1:3">
      <c r="A210" s="24">
        <v>2296012</v>
      </c>
      <c r="B210" s="11" t="s">
        <v>268</v>
      </c>
      <c r="C210" s="12">
        <v>0</v>
      </c>
    </row>
    <row r="211" s="7" customFormat="1" ht="16.95" customHeight="1" spans="1:3">
      <c r="A211" s="24">
        <v>2296013</v>
      </c>
      <c r="B211" s="11" t="s">
        <v>269</v>
      </c>
      <c r="C211" s="12">
        <v>0</v>
      </c>
    </row>
    <row r="212" s="7" customFormat="1" ht="16.95" customHeight="1" spans="1:3">
      <c r="A212" s="24">
        <v>2296099</v>
      </c>
      <c r="B212" s="11" t="s">
        <v>270</v>
      </c>
      <c r="C212" s="12">
        <v>0</v>
      </c>
    </row>
    <row r="213" s="7" customFormat="1" ht="16.95" customHeight="1" spans="1:3">
      <c r="A213" s="24">
        <v>232</v>
      </c>
      <c r="B213" s="25" t="s">
        <v>271</v>
      </c>
      <c r="C213" s="12">
        <f>C214</f>
        <v>6808</v>
      </c>
    </row>
    <row r="214" s="7" customFormat="1" ht="16.95" customHeight="1" spans="1:3">
      <c r="A214" s="24">
        <v>23204</v>
      </c>
      <c r="B214" s="25" t="s">
        <v>272</v>
      </c>
      <c r="C214" s="12">
        <f>SUM(C215:C229)</f>
        <v>6808</v>
      </c>
    </row>
    <row r="215" s="7" customFormat="1" ht="16.95" customHeight="1" spans="1:3">
      <c r="A215" s="24">
        <v>2320401</v>
      </c>
      <c r="B215" s="11" t="s">
        <v>273</v>
      </c>
      <c r="C215" s="12">
        <v>0</v>
      </c>
    </row>
    <row r="216" s="7" customFormat="1" ht="16.95" customHeight="1" spans="1:3">
      <c r="A216" s="24">
        <v>2320405</v>
      </c>
      <c r="B216" s="11" t="s">
        <v>274</v>
      </c>
      <c r="C216" s="12">
        <v>0</v>
      </c>
    </row>
    <row r="217" s="7" customFormat="1" ht="16.95" customHeight="1" spans="1:3">
      <c r="A217" s="24">
        <v>2320411</v>
      </c>
      <c r="B217" s="11" t="s">
        <v>275</v>
      </c>
      <c r="C217" s="12">
        <v>768</v>
      </c>
    </row>
    <row r="218" s="7" customFormat="1" ht="16.95" customHeight="1" spans="1:3">
      <c r="A218" s="24">
        <v>2320413</v>
      </c>
      <c r="B218" s="11" t="s">
        <v>276</v>
      </c>
      <c r="C218" s="12">
        <v>0</v>
      </c>
    </row>
    <row r="219" s="7" customFormat="1" ht="16.95" customHeight="1" spans="1:3">
      <c r="A219" s="24">
        <v>2320414</v>
      </c>
      <c r="B219" s="11" t="s">
        <v>277</v>
      </c>
      <c r="C219" s="12">
        <v>0</v>
      </c>
    </row>
    <row r="220" s="7" customFormat="1" ht="16.95" customHeight="1" spans="1:3">
      <c r="A220" s="24">
        <v>2320416</v>
      </c>
      <c r="B220" s="11" t="s">
        <v>278</v>
      </c>
      <c r="C220" s="12">
        <v>0</v>
      </c>
    </row>
    <row r="221" s="7" customFormat="1" ht="16.95" customHeight="1" spans="1:3">
      <c r="A221" s="24">
        <v>2320417</v>
      </c>
      <c r="B221" s="11" t="s">
        <v>279</v>
      </c>
      <c r="C221" s="12">
        <v>0</v>
      </c>
    </row>
    <row r="222" s="7" customFormat="1" ht="16.95" customHeight="1" spans="1:3">
      <c r="A222" s="24">
        <v>2320418</v>
      </c>
      <c r="B222" s="11" t="s">
        <v>280</v>
      </c>
      <c r="C222" s="12">
        <v>0</v>
      </c>
    </row>
    <row r="223" s="7" customFormat="1" ht="16.95" customHeight="1" spans="1:3">
      <c r="A223" s="24">
        <v>2320419</v>
      </c>
      <c r="B223" s="11" t="s">
        <v>281</v>
      </c>
      <c r="C223" s="12">
        <v>0</v>
      </c>
    </row>
    <row r="224" s="7" customFormat="1" ht="16.95" customHeight="1" spans="1:3">
      <c r="A224" s="24">
        <v>2320420</v>
      </c>
      <c r="B224" s="11" t="s">
        <v>282</v>
      </c>
      <c r="C224" s="12">
        <v>0</v>
      </c>
    </row>
    <row r="225" s="7" customFormat="1" ht="16.95" customHeight="1" spans="1:3">
      <c r="A225" s="24">
        <v>2320431</v>
      </c>
      <c r="B225" s="11" t="s">
        <v>283</v>
      </c>
      <c r="C225" s="12">
        <v>0</v>
      </c>
    </row>
    <row r="226" s="7" customFormat="1" ht="16.95" customHeight="1" spans="1:3">
      <c r="A226" s="24">
        <v>2320432</v>
      </c>
      <c r="B226" s="11" t="s">
        <v>284</v>
      </c>
      <c r="C226" s="12">
        <v>0</v>
      </c>
    </row>
    <row r="227" s="7" customFormat="1" ht="16.95" customHeight="1" spans="1:3">
      <c r="A227" s="24">
        <v>2320433</v>
      </c>
      <c r="B227" s="11" t="s">
        <v>285</v>
      </c>
      <c r="C227" s="12">
        <v>893</v>
      </c>
    </row>
    <row r="228" s="7" customFormat="1" ht="16.95" customHeight="1" spans="1:3">
      <c r="A228" s="24">
        <v>2320498</v>
      </c>
      <c r="B228" s="11" t="s">
        <v>286</v>
      </c>
      <c r="C228" s="12">
        <v>5147</v>
      </c>
    </row>
    <row r="229" s="7" customFormat="1" ht="16.95" customHeight="1" spans="1:3">
      <c r="A229" s="24">
        <v>2320499</v>
      </c>
      <c r="B229" s="11" t="s">
        <v>287</v>
      </c>
      <c r="C229" s="12">
        <v>0</v>
      </c>
    </row>
    <row r="230" s="7" customFormat="1" ht="16.95" customHeight="1" spans="1:3">
      <c r="A230" s="24">
        <v>233</v>
      </c>
      <c r="B230" s="25" t="s">
        <v>288</v>
      </c>
      <c r="C230" s="12">
        <f>C231</f>
        <v>125</v>
      </c>
    </row>
    <row r="231" s="7" customFormat="1" ht="16.95" customHeight="1" spans="1:3">
      <c r="A231" s="24">
        <v>23304</v>
      </c>
      <c r="B231" s="25" t="s">
        <v>289</v>
      </c>
      <c r="C231" s="12">
        <f>SUM(C232:C246)</f>
        <v>125</v>
      </c>
    </row>
    <row r="232" s="7" customFormat="1" ht="16.95" customHeight="1" spans="1:3">
      <c r="A232" s="24">
        <v>2330401</v>
      </c>
      <c r="B232" s="11" t="s">
        <v>290</v>
      </c>
      <c r="C232" s="12">
        <v>0</v>
      </c>
    </row>
    <row r="233" s="7" customFormat="1" ht="16.95" customHeight="1" spans="1:3">
      <c r="A233" s="24">
        <v>2330405</v>
      </c>
      <c r="B233" s="11" t="s">
        <v>291</v>
      </c>
      <c r="C233" s="12">
        <v>0</v>
      </c>
    </row>
    <row r="234" s="7" customFormat="1" ht="16.95" customHeight="1" spans="1:3">
      <c r="A234" s="24">
        <v>2330411</v>
      </c>
      <c r="B234" s="11" t="s">
        <v>292</v>
      </c>
      <c r="C234" s="12">
        <v>3</v>
      </c>
    </row>
    <row r="235" s="7" customFormat="1" ht="16.95" customHeight="1" spans="1:3">
      <c r="A235" s="24">
        <v>2330413</v>
      </c>
      <c r="B235" s="11" t="s">
        <v>293</v>
      </c>
      <c r="C235" s="12">
        <v>0</v>
      </c>
    </row>
    <row r="236" s="7" customFormat="1" ht="16.95" customHeight="1" spans="1:3">
      <c r="A236" s="24">
        <v>2330414</v>
      </c>
      <c r="B236" s="11" t="s">
        <v>294</v>
      </c>
      <c r="C236" s="12">
        <v>0</v>
      </c>
    </row>
    <row r="237" s="7" customFormat="1" ht="16.95" customHeight="1" spans="1:3">
      <c r="A237" s="24">
        <v>2330416</v>
      </c>
      <c r="B237" s="11" t="s">
        <v>295</v>
      </c>
      <c r="C237" s="12">
        <v>0</v>
      </c>
    </row>
    <row r="238" s="7" customFormat="1" ht="16.95" customHeight="1" spans="1:3">
      <c r="A238" s="24">
        <v>2330417</v>
      </c>
      <c r="B238" s="11" t="s">
        <v>296</v>
      </c>
      <c r="C238" s="12">
        <v>0</v>
      </c>
    </row>
    <row r="239" s="7" customFormat="1" ht="16.95" customHeight="1" spans="1:3">
      <c r="A239" s="24">
        <v>2330418</v>
      </c>
      <c r="B239" s="11" t="s">
        <v>297</v>
      </c>
      <c r="C239" s="12">
        <v>0</v>
      </c>
    </row>
    <row r="240" s="7" customFormat="1" ht="16.95" customHeight="1" spans="1:3">
      <c r="A240" s="24">
        <v>2330419</v>
      </c>
      <c r="B240" s="11" t="s">
        <v>298</v>
      </c>
      <c r="C240" s="12">
        <v>0</v>
      </c>
    </row>
    <row r="241" s="7" customFormat="1" ht="16.95" customHeight="1" spans="1:3">
      <c r="A241" s="24">
        <v>2330420</v>
      </c>
      <c r="B241" s="11" t="s">
        <v>299</v>
      </c>
      <c r="C241" s="12">
        <v>0</v>
      </c>
    </row>
    <row r="242" s="7" customFormat="1" ht="16.95" customHeight="1" spans="1:3">
      <c r="A242" s="24">
        <v>2330431</v>
      </c>
      <c r="B242" s="11" t="s">
        <v>300</v>
      </c>
      <c r="C242" s="12">
        <v>0</v>
      </c>
    </row>
    <row r="243" s="7" customFormat="1" ht="16.95" customHeight="1" spans="1:3">
      <c r="A243" s="24">
        <v>2330432</v>
      </c>
      <c r="B243" s="11" t="s">
        <v>301</v>
      </c>
      <c r="C243" s="12">
        <v>0</v>
      </c>
    </row>
    <row r="244" s="7" customFormat="1" ht="16.95" customHeight="1" spans="1:3">
      <c r="A244" s="24">
        <v>2330433</v>
      </c>
      <c r="B244" s="11" t="s">
        <v>302</v>
      </c>
      <c r="C244" s="12">
        <v>0</v>
      </c>
    </row>
    <row r="245" s="7" customFormat="1" ht="16.95" customHeight="1" spans="1:3">
      <c r="A245" s="24">
        <v>2330498</v>
      </c>
      <c r="B245" s="11" t="s">
        <v>303</v>
      </c>
      <c r="C245" s="12">
        <v>122</v>
      </c>
    </row>
    <row r="246" s="7" customFormat="1" ht="16.95" customHeight="1" spans="1:3">
      <c r="A246" s="24">
        <v>2330499</v>
      </c>
      <c r="B246" s="11" t="s">
        <v>304</v>
      </c>
      <c r="C246" s="12">
        <v>0</v>
      </c>
    </row>
    <row r="247" s="7" customFormat="1" ht="16.95" customHeight="1" spans="1:3">
      <c r="A247" s="24">
        <v>234</v>
      </c>
      <c r="B247" s="23" t="s">
        <v>305</v>
      </c>
      <c r="C247" s="12">
        <f>SUM(C248,C261)</f>
        <v>0</v>
      </c>
    </row>
    <row r="248" s="7" customFormat="1" ht="16.95" customHeight="1" spans="1:3">
      <c r="A248" s="24">
        <v>23401</v>
      </c>
      <c r="B248" s="23" t="s">
        <v>306</v>
      </c>
      <c r="C248" s="12">
        <f>SUM(C249:C260)</f>
        <v>0</v>
      </c>
    </row>
    <row r="249" s="7" customFormat="1" ht="16.95" customHeight="1" spans="1:3">
      <c r="A249" s="24">
        <v>2340101</v>
      </c>
      <c r="B249" s="24" t="s">
        <v>307</v>
      </c>
      <c r="C249" s="12">
        <v>0</v>
      </c>
    </row>
    <row r="250" s="7" customFormat="1" ht="16.95" customHeight="1" spans="1:3">
      <c r="A250" s="24">
        <v>2340102</v>
      </c>
      <c r="B250" s="24" t="s">
        <v>308</v>
      </c>
      <c r="C250" s="12">
        <v>0</v>
      </c>
    </row>
    <row r="251" s="7" customFormat="1" ht="16.95" customHeight="1" spans="1:3">
      <c r="A251" s="24">
        <v>2340103</v>
      </c>
      <c r="B251" s="24" t="s">
        <v>309</v>
      </c>
      <c r="C251" s="12">
        <v>0</v>
      </c>
    </row>
    <row r="252" s="7" customFormat="1" ht="16.95" customHeight="1" spans="1:3">
      <c r="A252" s="24">
        <v>2340104</v>
      </c>
      <c r="B252" s="24" t="s">
        <v>310</v>
      </c>
      <c r="C252" s="12">
        <v>0</v>
      </c>
    </row>
    <row r="253" s="7" customFormat="1" ht="16.95" customHeight="1" spans="1:3">
      <c r="A253" s="24">
        <v>2340105</v>
      </c>
      <c r="B253" s="24" t="s">
        <v>311</v>
      </c>
      <c r="C253" s="12">
        <v>0</v>
      </c>
    </row>
    <row r="254" s="7" customFormat="1" ht="16.95" customHeight="1" spans="1:3">
      <c r="A254" s="24">
        <v>2340106</v>
      </c>
      <c r="B254" s="24" t="s">
        <v>312</v>
      </c>
      <c r="C254" s="12">
        <v>0</v>
      </c>
    </row>
    <row r="255" s="7" customFormat="1" ht="16.95" customHeight="1" spans="1:3">
      <c r="A255" s="24">
        <v>2340107</v>
      </c>
      <c r="B255" s="24" t="s">
        <v>313</v>
      </c>
      <c r="C255" s="12">
        <v>0</v>
      </c>
    </row>
    <row r="256" s="7" customFormat="1" ht="16.95" customHeight="1" spans="1:3">
      <c r="A256" s="24">
        <v>2340108</v>
      </c>
      <c r="B256" s="24" t="s">
        <v>314</v>
      </c>
      <c r="C256" s="12">
        <v>0</v>
      </c>
    </row>
    <row r="257" s="7" customFormat="1" ht="16.95" customHeight="1" spans="1:3">
      <c r="A257" s="24">
        <v>2340109</v>
      </c>
      <c r="B257" s="24" t="s">
        <v>315</v>
      </c>
      <c r="C257" s="12">
        <v>0</v>
      </c>
    </row>
    <row r="258" s="7" customFormat="1" ht="16.95" customHeight="1" spans="1:3">
      <c r="A258" s="24">
        <v>2340110</v>
      </c>
      <c r="B258" s="24" t="s">
        <v>316</v>
      </c>
      <c r="C258" s="12">
        <v>0</v>
      </c>
    </row>
    <row r="259" s="7" customFormat="1" ht="16.95" customHeight="1" spans="1:3">
      <c r="A259" s="24">
        <v>2340111</v>
      </c>
      <c r="B259" s="24" t="s">
        <v>317</v>
      </c>
      <c r="C259" s="12">
        <v>0</v>
      </c>
    </row>
    <row r="260" s="7" customFormat="1" ht="16.95" customHeight="1" spans="1:3">
      <c r="A260" s="24">
        <v>2340199</v>
      </c>
      <c r="B260" s="24" t="s">
        <v>318</v>
      </c>
      <c r="C260" s="12">
        <v>0</v>
      </c>
    </row>
    <row r="261" s="7" customFormat="1" ht="16.95" customHeight="1" spans="1:3">
      <c r="A261" s="24">
        <v>23402</v>
      </c>
      <c r="B261" s="23" t="s">
        <v>319</v>
      </c>
      <c r="C261" s="12">
        <f>SUM(C262:C267)</f>
        <v>0</v>
      </c>
    </row>
    <row r="262" s="7" customFormat="1" ht="16.95" customHeight="1" spans="1:3">
      <c r="A262" s="24">
        <v>2340201</v>
      </c>
      <c r="B262" s="24" t="s">
        <v>320</v>
      </c>
      <c r="C262" s="12">
        <v>0</v>
      </c>
    </row>
    <row r="263" s="7" customFormat="1" ht="16.95" customHeight="1" spans="1:3">
      <c r="A263" s="24">
        <v>2340202</v>
      </c>
      <c r="B263" s="24" t="s">
        <v>321</v>
      </c>
      <c r="C263" s="12">
        <v>0</v>
      </c>
    </row>
    <row r="264" s="7" customFormat="1" ht="16.95" customHeight="1" spans="1:3">
      <c r="A264" s="24">
        <v>2340203</v>
      </c>
      <c r="B264" s="24" t="s">
        <v>322</v>
      </c>
      <c r="C264" s="12">
        <v>0</v>
      </c>
    </row>
    <row r="265" s="7" customFormat="1" ht="16.95" customHeight="1" spans="1:3">
      <c r="A265" s="24">
        <v>2340204</v>
      </c>
      <c r="B265" s="24" t="s">
        <v>323</v>
      </c>
      <c r="C265" s="12">
        <v>0</v>
      </c>
    </row>
    <row r="266" s="7" customFormat="1" ht="16.95" customHeight="1" spans="1:3">
      <c r="A266" s="24">
        <v>2340205</v>
      </c>
      <c r="B266" s="24" t="s">
        <v>324</v>
      </c>
      <c r="C266" s="12">
        <v>0</v>
      </c>
    </row>
    <row r="267" s="7" customFormat="1" ht="16.95" customHeight="1" spans="1:3">
      <c r="A267" s="24">
        <v>2340299</v>
      </c>
      <c r="B267" s="24" t="s">
        <v>325</v>
      </c>
      <c r="C267" s="12">
        <v>0</v>
      </c>
    </row>
  </sheetData>
  <mergeCells count="1">
    <mergeCell ref="A1:C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1" sqref="$A1:$XFD1048576"/>
    </sheetView>
  </sheetViews>
  <sheetFormatPr defaultColWidth="12.1833333333333" defaultRowHeight="15.55" customHeight="1" outlineLevelCol="3"/>
  <cols>
    <col min="1" max="1" width="35" style="7" customWidth="1"/>
    <col min="2" max="2" width="18.9416666666667" style="7" customWidth="1"/>
    <col min="3" max="3" width="35" style="7" customWidth="1"/>
    <col min="4" max="4" width="18.9416666666667" style="7" customWidth="1"/>
    <col min="5" max="256" width="12.1833333333333" style="7" customWidth="1"/>
    <col min="257" max="16384" width="12.1833333333333" style="7"/>
  </cols>
  <sheetData>
    <row r="1" s="7" customFormat="1" ht="34" customHeight="1" spans="1:4">
      <c r="A1" s="8" t="s">
        <v>326</v>
      </c>
      <c r="B1" s="8"/>
      <c r="C1" s="8"/>
      <c r="D1" s="8"/>
    </row>
    <row r="2" s="7" customFormat="1" ht="17" customHeight="1" spans="1:4">
      <c r="A2" s="9" t="s">
        <v>327</v>
      </c>
      <c r="B2" s="9"/>
      <c r="C2" s="9"/>
      <c r="D2" s="9"/>
    </row>
    <row r="3" s="7" customFormat="1" ht="17" customHeight="1" spans="1:4">
      <c r="A3" s="10" t="s">
        <v>328</v>
      </c>
      <c r="B3" s="10" t="s">
        <v>4</v>
      </c>
      <c r="C3" s="10" t="s">
        <v>328</v>
      </c>
      <c r="D3" s="10" t="s">
        <v>4</v>
      </c>
    </row>
    <row r="4" s="7" customFormat="1" ht="17.25" customHeight="1" spans="1:4">
      <c r="A4" s="11" t="s">
        <v>5</v>
      </c>
      <c r="B4" s="12">
        <f>'[1]L10'!C6</f>
        <v>53602</v>
      </c>
      <c r="C4" s="11" t="s">
        <v>76</v>
      </c>
      <c r="D4" s="12">
        <f>'[1]L10'!O6</f>
        <v>166465</v>
      </c>
    </row>
    <row r="5" s="7" customFormat="1" ht="17.25" customHeight="1" spans="1:4">
      <c r="A5" s="11" t="s">
        <v>329</v>
      </c>
      <c r="B5" s="12">
        <f>B6</f>
        <v>617</v>
      </c>
      <c r="C5" s="11" t="s">
        <v>330</v>
      </c>
      <c r="D5" s="12">
        <f>D6</f>
        <v>0</v>
      </c>
    </row>
    <row r="6" s="7" customFormat="1" ht="17.25" customHeight="1" spans="1:4">
      <c r="A6" s="11" t="s">
        <v>331</v>
      </c>
      <c r="B6" s="12">
        <f>SUM(B7:B15)</f>
        <v>617</v>
      </c>
      <c r="C6" s="11" t="s">
        <v>332</v>
      </c>
      <c r="D6" s="12">
        <f>SUM(D7:D15)</f>
        <v>0</v>
      </c>
    </row>
    <row r="7" s="7" customFormat="1" ht="17.25" customHeight="1" spans="1:4">
      <c r="A7" s="11" t="s">
        <v>333</v>
      </c>
      <c r="B7" s="12">
        <f>'[1]L10'!D7</f>
        <v>0</v>
      </c>
      <c r="C7" s="11" t="s">
        <v>333</v>
      </c>
      <c r="D7" s="12">
        <f>'[1]L10'!P7</f>
        <v>0</v>
      </c>
    </row>
    <row r="8" s="7" customFormat="1" ht="17.25" customHeight="1" spans="1:4">
      <c r="A8" s="11" t="s">
        <v>334</v>
      </c>
      <c r="B8" s="12">
        <f>'[1]L10'!D8+'[1]L10'!D9</f>
        <v>0</v>
      </c>
      <c r="C8" s="11" t="s">
        <v>334</v>
      </c>
      <c r="D8" s="12">
        <f>'[1]L10'!P8+'[1]L10'!P9</f>
        <v>0</v>
      </c>
    </row>
    <row r="9" s="7" customFormat="1" ht="17.25" customHeight="1" spans="1:4">
      <c r="A9" s="11" t="s">
        <v>335</v>
      </c>
      <c r="B9" s="12">
        <f>'[1]L10'!D10+'[1]L10'!D11</f>
        <v>128</v>
      </c>
      <c r="C9" s="11" t="s">
        <v>335</v>
      </c>
      <c r="D9" s="12">
        <f>'[1]L10'!P10+'[1]L10'!P11</f>
        <v>0</v>
      </c>
    </row>
    <row r="10" s="7" customFormat="1" ht="17.25" customHeight="1" spans="1:4">
      <c r="A10" s="11" t="s">
        <v>336</v>
      </c>
      <c r="B10" s="12">
        <f>'[1]L10'!D12+'[1]L10'!D13</f>
        <v>0</v>
      </c>
      <c r="C10" s="11" t="s">
        <v>336</v>
      </c>
      <c r="D10" s="12">
        <f>'[1]L10'!P12+'[1]L10'!P13</f>
        <v>0</v>
      </c>
    </row>
    <row r="11" s="7" customFormat="1" ht="17.25" customHeight="1" spans="1:4">
      <c r="A11" s="11" t="s">
        <v>337</v>
      </c>
      <c r="B11" s="12">
        <f>'[1]L10'!D14+'[1]L10'!D15+'[1]L10'!D16+'[1]L10'!D17+'[1]L10'!D18</f>
        <v>0</v>
      </c>
      <c r="C11" s="11" t="s">
        <v>337</v>
      </c>
      <c r="D11" s="12">
        <f>'[1]L10'!P14+'[1]L10'!P15+'[1]L10'!P16+'[1]L10'!P17+'[1]L10'!P18</f>
        <v>0</v>
      </c>
    </row>
    <row r="12" s="7" customFormat="1" ht="17.25" customHeight="1" spans="1:4">
      <c r="A12" s="11" t="s">
        <v>338</v>
      </c>
      <c r="B12" s="12">
        <f>'[1]L10'!D19+'[1]L10'!D20+'[1]L10'!D21</f>
        <v>0</v>
      </c>
      <c r="C12" s="11" t="s">
        <v>338</v>
      </c>
      <c r="D12" s="12">
        <f>'[1]L10'!P19+'[1]L10'!P20+'[1]L10'!P21</f>
        <v>0</v>
      </c>
    </row>
    <row r="13" s="7" customFormat="1" ht="17.25" customHeight="1" spans="1:4">
      <c r="A13" s="11" t="s">
        <v>339</v>
      </c>
      <c r="B13" s="12">
        <f>'[1]L10'!D22+'[1]L10'!D23+'[1]L10'!D24+'[1]L10'!D25+'[1]L10'!D26</f>
        <v>0</v>
      </c>
      <c r="C13" s="11" t="s">
        <v>339</v>
      </c>
      <c r="D13" s="12">
        <f>'[1]L10'!P22+'[1]L10'!P23+'[1]L10'!P24+'[1]L10'!P25+'[1]L10'!P26</f>
        <v>0</v>
      </c>
    </row>
    <row r="14" s="7" customFormat="1" ht="17.25" customHeight="1" spans="1:4">
      <c r="A14" s="11" t="s">
        <v>340</v>
      </c>
      <c r="B14" s="12">
        <f>'[1]L10'!D27</f>
        <v>0</v>
      </c>
      <c r="C14" s="11" t="s">
        <v>340</v>
      </c>
      <c r="D14" s="12">
        <f>'[1]L10'!P27</f>
        <v>0</v>
      </c>
    </row>
    <row r="15" s="7" customFormat="1" ht="17.25" customHeight="1" spans="1:4">
      <c r="A15" s="11" t="s">
        <v>341</v>
      </c>
      <c r="B15" s="13">
        <f>'[1]L10'!D30+'[1]L10'!D31+'[1]L10'!D32</f>
        <v>489</v>
      </c>
      <c r="C15" s="11" t="s">
        <v>342</v>
      </c>
      <c r="D15" s="12">
        <f>'[1]L10'!P30+'[1]L10'!P31+'[1]L10'!P32</f>
        <v>0</v>
      </c>
    </row>
    <row r="16" s="7" customFormat="1" ht="17.25" customHeight="1" spans="1:4">
      <c r="A16" s="14" t="s">
        <v>343</v>
      </c>
      <c r="B16" s="12">
        <v>0</v>
      </c>
      <c r="C16" s="15" t="s">
        <v>344</v>
      </c>
      <c r="D16" s="12">
        <v>0</v>
      </c>
    </row>
    <row r="17" s="7" customFormat="1" ht="17.25" customHeight="1" spans="1:4">
      <c r="A17" s="11" t="s">
        <v>345</v>
      </c>
      <c r="B17" s="16">
        <v>0</v>
      </c>
      <c r="C17" s="11"/>
      <c r="D17" s="17"/>
    </row>
    <row r="18" s="7" customFormat="1" ht="17.25" customHeight="1" spans="1:4">
      <c r="A18" s="11" t="s">
        <v>346</v>
      </c>
      <c r="B18" s="13">
        <v>280</v>
      </c>
      <c r="C18" s="11"/>
      <c r="D18" s="17"/>
    </row>
    <row r="19" s="7" customFormat="1" ht="17.25" customHeight="1" spans="1:4">
      <c r="A19" s="14" t="s">
        <v>347</v>
      </c>
      <c r="B19" s="12">
        <f>B21</f>
        <v>2513</v>
      </c>
      <c r="C19" s="15" t="s">
        <v>348</v>
      </c>
      <c r="D19" s="12">
        <v>2513</v>
      </c>
    </row>
    <row r="20" s="7" customFormat="1" customHeight="1" spans="1:4">
      <c r="A20" s="11" t="s">
        <v>349</v>
      </c>
      <c r="B20" s="18"/>
      <c r="C20" s="11"/>
      <c r="D20" s="12"/>
    </row>
    <row r="21" s="7" customFormat="1" customHeight="1" spans="1:4">
      <c r="A21" s="11" t="s">
        <v>350</v>
      </c>
      <c r="B21" s="12">
        <f>SUM(B22:B23)</f>
        <v>2513</v>
      </c>
      <c r="C21" s="11"/>
      <c r="D21" s="12"/>
    </row>
    <row r="22" s="7" customFormat="1" ht="17.25" customHeight="1" spans="1:4">
      <c r="A22" s="11" t="s">
        <v>351</v>
      </c>
      <c r="B22" s="12">
        <v>0</v>
      </c>
      <c r="C22" s="11"/>
      <c r="D22" s="19"/>
    </row>
    <row r="23" s="7" customFormat="1" ht="17.25" customHeight="1" spans="1:4">
      <c r="A23" s="11" t="s">
        <v>352</v>
      </c>
      <c r="B23" s="12">
        <v>2513</v>
      </c>
      <c r="C23" s="11"/>
      <c r="D23" s="19"/>
    </row>
    <row r="24" s="7" customFormat="1" ht="17.25" customHeight="1" spans="1:4">
      <c r="A24" s="11" t="s">
        <v>353</v>
      </c>
      <c r="B24" s="12">
        <f t="shared" ref="B24:B27" si="0">B25</f>
        <v>0</v>
      </c>
      <c r="C24" s="11" t="s">
        <v>354</v>
      </c>
      <c r="D24" s="12">
        <f>D25</f>
        <v>6810</v>
      </c>
    </row>
    <row r="25" s="7" customFormat="1" ht="17.25" customHeight="1" spans="1:4">
      <c r="A25" s="11" t="s">
        <v>355</v>
      </c>
      <c r="B25" s="12">
        <f t="shared" si="0"/>
        <v>0</v>
      </c>
      <c r="C25" s="11" t="s">
        <v>356</v>
      </c>
      <c r="D25" s="12">
        <v>6810</v>
      </c>
    </row>
    <row r="26" s="7" customFormat="1" ht="17.25" customHeight="1" spans="1:4">
      <c r="A26" s="11" t="s">
        <v>357</v>
      </c>
      <c r="B26" s="12">
        <v>0</v>
      </c>
      <c r="C26" s="11" t="s">
        <v>358</v>
      </c>
      <c r="D26" s="19"/>
    </row>
    <row r="27" s="7" customFormat="1" ht="17.25" customHeight="1" spans="1:4">
      <c r="A27" s="11" t="s">
        <v>359</v>
      </c>
      <c r="B27" s="12">
        <f t="shared" si="0"/>
        <v>119100</v>
      </c>
      <c r="C27" s="11" t="s">
        <v>360</v>
      </c>
      <c r="D27" s="12">
        <v>0</v>
      </c>
    </row>
    <row r="28" s="7" customFormat="1" ht="17.25" customHeight="1" spans="1:4">
      <c r="A28" s="11" t="s">
        <v>361</v>
      </c>
      <c r="B28" s="12">
        <v>119100</v>
      </c>
      <c r="C28" s="11"/>
      <c r="D28" s="17"/>
    </row>
    <row r="29" s="7" customFormat="1" ht="17.25" customHeight="1" spans="1:4">
      <c r="A29" s="11" t="s">
        <v>362</v>
      </c>
      <c r="B29" s="12">
        <v>0</v>
      </c>
      <c r="C29" s="11" t="s">
        <v>363</v>
      </c>
      <c r="D29" s="12">
        <v>0</v>
      </c>
    </row>
    <row r="30" s="7" customFormat="1" ht="17.25" customHeight="1" spans="1:4">
      <c r="A30" s="11" t="s">
        <v>364</v>
      </c>
      <c r="B30" s="12">
        <v>0</v>
      </c>
      <c r="C30" s="11" t="s">
        <v>365</v>
      </c>
      <c r="D30" s="12">
        <v>0</v>
      </c>
    </row>
    <row r="31" s="7" customFormat="1" ht="17.25" customHeight="1" spans="1:4">
      <c r="A31" s="11"/>
      <c r="B31" s="17"/>
      <c r="C31" s="11" t="s">
        <v>366</v>
      </c>
      <c r="D31" s="12">
        <f>'[1]L10'!Y6</f>
        <v>0</v>
      </c>
    </row>
    <row r="32" s="7" customFormat="1" ht="17.25" customHeight="1" spans="1:4">
      <c r="A32" s="11"/>
      <c r="B32" s="17"/>
      <c r="C32" s="11" t="s">
        <v>367</v>
      </c>
      <c r="D32" s="12">
        <f>B33-D4-D5-D16-D19-D24-D27-D29-D30-D31</f>
        <v>324</v>
      </c>
    </row>
    <row r="33" s="7" customFormat="1" ht="17" customHeight="1" spans="1:4">
      <c r="A33" s="10" t="s">
        <v>368</v>
      </c>
      <c r="B33" s="12">
        <f>SUM(B4,B5,B16:B19,B24,B27,B29,B30)</f>
        <v>176112</v>
      </c>
      <c r="C33" s="10" t="s">
        <v>369</v>
      </c>
      <c r="D33" s="12">
        <f>SUM(D4,D5,D16,D19,D24,D27,D29:D32)</f>
        <v>176112</v>
      </c>
    </row>
  </sheetData>
  <mergeCells count="2">
    <mergeCell ref="A1:D1"/>
    <mergeCell ref="A2:D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C26" sqref="C26"/>
    </sheetView>
  </sheetViews>
  <sheetFormatPr defaultColWidth="9.15" defaultRowHeight="14.25" outlineLevelCol="2"/>
  <cols>
    <col min="1" max="3" width="40.125" style="1" customWidth="1"/>
    <col min="4" max="256" width="9.15" style="1" customWidth="1"/>
    <col min="257" max="16384" width="9.15" style="1"/>
  </cols>
  <sheetData>
    <row r="1" s="1" customFormat="1" ht="34" customHeight="1" spans="1:3">
      <c r="A1" s="2" t="s">
        <v>370</v>
      </c>
      <c r="B1" s="2"/>
      <c r="C1" s="2"/>
    </row>
    <row r="2" s="1" customFormat="1" ht="17" customHeight="1" spans="1:3">
      <c r="A2" s="3" t="s">
        <v>1</v>
      </c>
      <c r="B2" s="3"/>
      <c r="C2" s="3"/>
    </row>
    <row r="3" s="1" customFormat="1" ht="23.25" customHeight="1" spans="1:3">
      <c r="A3" s="4" t="s">
        <v>328</v>
      </c>
      <c r="B3" s="4" t="s">
        <v>371</v>
      </c>
      <c r="C3" s="4" t="s">
        <v>4</v>
      </c>
    </row>
    <row r="4" s="1" customFormat="1" ht="24.75" customHeight="1" spans="1:3">
      <c r="A4" s="5" t="s">
        <v>372</v>
      </c>
      <c r="B4" s="6"/>
      <c r="C4" s="6">
        <v>358407</v>
      </c>
    </row>
    <row r="5" s="1" customFormat="1" ht="24.75" customHeight="1" spans="1:3">
      <c r="A5" s="5" t="s">
        <v>373</v>
      </c>
      <c r="B5" s="6"/>
      <c r="C5" s="6">
        <v>225516</v>
      </c>
    </row>
    <row r="6" s="1" customFormat="1" ht="24.75" customHeight="1" spans="1:3">
      <c r="A6" s="5" t="s">
        <v>374</v>
      </c>
      <c r="B6" s="6"/>
      <c r="C6" s="6">
        <v>132891</v>
      </c>
    </row>
    <row r="7" s="1" customFormat="1" ht="24.75" customHeight="1" spans="1:3">
      <c r="A7" s="5" t="s">
        <v>375</v>
      </c>
      <c r="B7" s="6">
        <v>551371</v>
      </c>
      <c r="C7" s="6"/>
    </row>
    <row r="8" s="1" customFormat="1" ht="24.75" customHeight="1" spans="1:3">
      <c r="A8" s="5" t="s">
        <v>373</v>
      </c>
      <c r="B8" s="6">
        <v>301271</v>
      </c>
      <c r="C8" s="6"/>
    </row>
    <row r="9" s="1" customFormat="1" ht="24.75" customHeight="1" spans="1:3">
      <c r="A9" s="5" t="s">
        <v>374</v>
      </c>
      <c r="B9" s="6">
        <v>250100</v>
      </c>
      <c r="C9" s="6"/>
    </row>
    <row r="10" s="1" customFormat="1" ht="24.75" customHeight="1" spans="1:3">
      <c r="A10" s="5" t="s">
        <v>376</v>
      </c>
      <c r="B10" s="6"/>
      <c r="C10" s="6">
        <v>162100</v>
      </c>
    </row>
    <row r="11" s="1" customFormat="1" ht="24.75" customHeight="1" spans="1:3">
      <c r="A11" s="5" t="s">
        <v>373</v>
      </c>
      <c r="B11" s="6"/>
      <c r="C11" s="6">
        <v>43000</v>
      </c>
    </row>
    <row r="12" s="1" customFormat="1" ht="24.75" customHeight="1" spans="1:3">
      <c r="A12" s="5" t="s">
        <v>374</v>
      </c>
      <c r="B12" s="6"/>
      <c r="C12" s="6">
        <v>119100</v>
      </c>
    </row>
    <row r="13" s="1" customFormat="1" ht="24.75" customHeight="1" spans="1:3">
      <c r="A13" s="5" t="s">
        <v>377</v>
      </c>
      <c r="B13" s="6"/>
      <c r="C13" s="6">
        <v>15537</v>
      </c>
    </row>
    <row r="14" s="1" customFormat="1" ht="24.75" customHeight="1" spans="1:3">
      <c r="A14" s="5" t="s">
        <v>373</v>
      </c>
      <c r="B14" s="6"/>
      <c r="C14" s="6">
        <v>8727</v>
      </c>
    </row>
    <row r="15" s="1" customFormat="1" ht="24.75" customHeight="1" spans="1:3">
      <c r="A15" s="5" t="s">
        <v>374</v>
      </c>
      <c r="B15" s="6"/>
      <c r="C15" s="6">
        <v>6810</v>
      </c>
    </row>
    <row r="16" s="1" customFormat="1" ht="24.75" customHeight="1" spans="1:3">
      <c r="A16" s="5" t="s">
        <v>378</v>
      </c>
      <c r="B16" s="6"/>
      <c r="C16" s="6">
        <v>504736</v>
      </c>
    </row>
    <row r="17" s="1" customFormat="1" ht="24.75" customHeight="1" spans="1:3">
      <c r="A17" s="5" t="s">
        <v>373</v>
      </c>
      <c r="B17" s="6"/>
      <c r="C17" s="6">
        <v>259555</v>
      </c>
    </row>
    <row r="18" s="1" customFormat="1" ht="24.75" customHeight="1" spans="1:3">
      <c r="A18" s="5" t="s">
        <v>374</v>
      </c>
      <c r="B18" s="6"/>
      <c r="C18" s="6">
        <v>245181</v>
      </c>
    </row>
    <row r="19" s="1" customFormat="1" ht="17" customHeight="1"/>
  </sheetData>
  <mergeCells count="2">
    <mergeCell ref="A1:C1"/>
    <mergeCell ref="A2:C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政府性基金收入决算表</vt:lpstr>
      <vt:lpstr>政府性基金支出决算表</vt:lpstr>
      <vt:lpstr>政府新基金转移性收支决算表</vt:lpstr>
      <vt:lpstr>2022年度玛纳斯县地方政府债务余额情况表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2021-08-07T03:18:00Z</dcterms:created>
  <dcterms:modified xsi:type="dcterms:W3CDTF">2023-08-03T04:07:12Z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